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от 01.01.2023г)" sheetId="12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7" i="12"/>
  <c r="I17"/>
  <c r="I205"/>
  <c r="J120"/>
  <c r="I120"/>
  <c r="J34"/>
  <c r="I224"/>
  <c r="J226"/>
  <c r="I226"/>
  <c r="J13"/>
  <c r="J12"/>
  <c r="J222"/>
  <c r="J221" s="1"/>
  <c r="J220" s="1"/>
  <c r="J214"/>
  <c r="J215"/>
  <c r="J216"/>
  <c r="J217"/>
  <c r="J218"/>
  <c r="I222"/>
  <c r="I221" s="1"/>
  <c r="I220" s="1"/>
  <c r="I218"/>
  <c r="I217" s="1"/>
  <c r="I216" s="1"/>
  <c r="I215" s="1"/>
  <c r="I34"/>
  <c r="J30"/>
  <c r="J127"/>
  <c r="J14"/>
  <c r="I127"/>
  <c r="J51"/>
  <c r="I51"/>
  <c r="I13"/>
  <c r="I12"/>
  <c r="I193"/>
  <c r="I153"/>
  <c r="I152" s="1"/>
  <c r="I151" s="1"/>
  <c r="I150" s="1"/>
  <c r="I138"/>
  <c r="I139"/>
  <c r="I140"/>
  <c r="I141"/>
  <c r="I142"/>
  <c r="I143"/>
  <c r="I145"/>
  <c r="I146"/>
  <c r="I147"/>
  <c r="J24"/>
  <c r="J23" s="1"/>
  <c r="J50"/>
  <c r="I50"/>
  <c r="I24"/>
  <c r="I23" s="1"/>
  <c r="J193"/>
  <c r="J132"/>
  <c r="I132"/>
  <c r="J54"/>
  <c r="I54"/>
  <c r="J155"/>
  <c r="J154" s="1"/>
  <c r="I155"/>
  <c r="I154"/>
  <c r="J151"/>
  <c r="J150"/>
  <c r="J149"/>
  <c r="I149"/>
  <c r="J147"/>
  <c r="J146" s="1"/>
  <c r="J145" s="1"/>
  <c r="J143"/>
  <c r="J142" s="1"/>
  <c r="J141" s="1"/>
  <c r="J140" s="1"/>
  <c r="J139" s="1"/>
  <c r="J138" s="1"/>
  <c r="J100"/>
  <c r="J99" s="1"/>
  <c r="J98" s="1"/>
  <c r="J97" s="1"/>
  <c r="J96" s="1"/>
  <c r="J95" s="1"/>
  <c r="I100"/>
  <c r="I99" s="1"/>
  <c r="I98" s="1"/>
  <c r="I97" s="1"/>
  <c r="I96" s="1"/>
  <c r="I95" s="1"/>
  <c r="J227"/>
  <c r="J225" s="1"/>
  <c r="J224" s="1"/>
  <c r="J213" s="1"/>
  <c r="J212" l="1"/>
  <c r="J233" l="1"/>
  <c r="I233"/>
  <c r="J232"/>
  <c r="J231" s="1"/>
  <c r="J230" s="1"/>
  <c r="J229" s="1"/>
  <c r="I232"/>
  <c r="I231" s="1"/>
  <c r="I230" s="1"/>
  <c r="I229" s="1"/>
  <c r="I227"/>
  <c r="I225" s="1"/>
  <c r="J210"/>
  <c r="I210"/>
  <c r="J209"/>
  <c r="I209"/>
  <c r="I208" s="1"/>
  <c r="J208"/>
  <c r="J206"/>
  <c r="I206"/>
  <c r="J205"/>
  <c r="J202"/>
  <c r="I202"/>
  <c r="J201"/>
  <c r="I201"/>
  <c r="I200" s="1"/>
  <c r="I199" s="1"/>
  <c r="I198" s="1"/>
  <c r="J200"/>
  <c r="J199" s="1"/>
  <c r="J198" s="1"/>
  <c r="J196"/>
  <c r="I196"/>
  <c r="J192"/>
  <c r="I192"/>
  <c r="J189"/>
  <c r="I189"/>
  <c r="J188"/>
  <c r="J187" s="1"/>
  <c r="J186" s="1"/>
  <c r="J185" s="1"/>
  <c r="J184" s="1"/>
  <c r="I188"/>
  <c r="J181"/>
  <c r="I181"/>
  <c r="J180"/>
  <c r="I180"/>
  <c r="J179"/>
  <c r="I179"/>
  <c r="J178"/>
  <c r="I178"/>
  <c r="J177"/>
  <c r="I177"/>
  <c r="J176"/>
  <c r="I176"/>
  <c r="J173"/>
  <c r="I173"/>
  <c r="J172"/>
  <c r="I172"/>
  <c r="J171"/>
  <c r="I171"/>
  <c r="J169"/>
  <c r="I169"/>
  <c r="J168"/>
  <c r="I168"/>
  <c r="I167" s="1"/>
  <c r="J167"/>
  <c r="J165"/>
  <c r="I165"/>
  <c r="J164"/>
  <c r="I164"/>
  <c r="I163" s="1"/>
  <c r="J161"/>
  <c r="I161"/>
  <c r="J160"/>
  <c r="J159" s="1"/>
  <c r="I160"/>
  <c r="I159"/>
  <c r="J135"/>
  <c r="I135"/>
  <c r="J131"/>
  <c r="I131"/>
  <c r="J125"/>
  <c r="I125"/>
  <c r="I124" s="1"/>
  <c r="I123" s="1"/>
  <c r="I122" s="1"/>
  <c r="I121" s="1"/>
  <c r="J124"/>
  <c r="J123"/>
  <c r="J122"/>
  <c r="J121"/>
  <c r="J117"/>
  <c r="I117"/>
  <c r="J116"/>
  <c r="I116"/>
  <c r="I115" s="1"/>
  <c r="I114" s="1"/>
  <c r="I113" s="1"/>
  <c r="I112" s="1"/>
  <c r="J115"/>
  <c r="J114" s="1"/>
  <c r="J113" s="1"/>
  <c r="J112" s="1"/>
  <c r="J111" s="1"/>
  <c r="J109"/>
  <c r="I109"/>
  <c r="I108" s="1"/>
  <c r="J108"/>
  <c r="J105"/>
  <c r="J104" s="1"/>
  <c r="I105"/>
  <c r="I104" s="1"/>
  <c r="J93"/>
  <c r="I93"/>
  <c r="J92"/>
  <c r="I92"/>
  <c r="I91" s="1"/>
  <c r="J91"/>
  <c r="J89"/>
  <c r="I89"/>
  <c r="I88" s="1"/>
  <c r="I87" s="1"/>
  <c r="I86" s="1"/>
  <c r="I85" s="1"/>
  <c r="J88"/>
  <c r="J87" s="1"/>
  <c r="J86" s="1"/>
  <c r="J85" s="1"/>
  <c r="J84" s="1"/>
  <c r="J72"/>
  <c r="J71" s="1"/>
  <c r="I72"/>
  <c r="I71" s="1"/>
  <c r="J68"/>
  <c r="J67" s="1"/>
  <c r="I68"/>
  <c r="I67" s="1"/>
  <c r="J61"/>
  <c r="I61"/>
  <c r="J60"/>
  <c r="I60"/>
  <c r="J59"/>
  <c r="I59"/>
  <c r="J57"/>
  <c r="I57"/>
  <c r="J53"/>
  <c r="I53"/>
  <c r="I52" s="1"/>
  <c r="J52"/>
  <c r="J48"/>
  <c r="I48"/>
  <c r="J47"/>
  <c r="I47"/>
  <c r="J45"/>
  <c r="I45"/>
  <c r="J33"/>
  <c r="I33"/>
  <c r="J29"/>
  <c r="I30"/>
  <c r="I29" s="1"/>
  <c r="J22"/>
  <c r="J21" s="1"/>
  <c r="I22"/>
  <c r="I21" s="1"/>
  <c r="J16"/>
  <c r="I16"/>
  <c r="I187" l="1"/>
  <c r="I186" s="1"/>
  <c r="I185" s="1"/>
  <c r="I184" s="1"/>
  <c r="I175" s="1"/>
  <c r="I130"/>
  <c r="I129" s="1"/>
  <c r="I128" s="1"/>
  <c r="I14"/>
  <c r="I111"/>
  <c r="I28"/>
  <c r="J183"/>
  <c r="J175"/>
  <c r="J130"/>
  <c r="J129" s="1"/>
  <c r="J128" s="1"/>
  <c r="J158"/>
  <c r="J137" s="1"/>
  <c r="J157"/>
  <c r="I157"/>
  <c r="I158"/>
  <c r="J28"/>
  <c r="I84"/>
  <c r="I83" s="1"/>
  <c r="I213"/>
  <c r="I212" s="1"/>
  <c r="J83"/>
  <c r="I103"/>
  <c r="I11" s="1"/>
  <c r="J103"/>
  <c r="J11" s="1"/>
  <c r="I102"/>
  <c r="J66"/>
  <c r="J65" s="1"/>
  <c r="J15" s="1"/>
  <c r="I66"/>
  <c r="I65" s="1"/>
  <c r="I15" s="1"/>
  <c r="I183" l="1"/>
  <c r="J27"/>
  <c r="J19" s="1"/>
  <c r="I27"/>
  <c r="I20" s="1"/>
  <c r="I18" s="1"/>
  <c r="I19"/>
  <c r="J119"/>
  <c r="I137"/>
  <c r="I119" s="1"/>
  <c r="J102"/>
  <c r="I10"/>
  <c r="J10"/>
  <c r="J20" l="1"/>
  <c r="J18" s="1"/>
  <c r="I9"/>
  <c r="J9"/>
</calcChain>
</file>

<file path=xl/sharedStrings.xml><?xml version="1.0" encoding="utf-8"?>
<sst xmlns="http://schemas.openxmlformats.org/spreadsheetml/2006/main" count="718" uniqueCount="136">
  <si>
    <t>Наименование показателя</t>
  </si>
  <si>
    <t>Сумма</t>
  </si>
  <si>
    <t>Рз</t>
  </si>
  <si>
    <t>Пр</t>
  </si>
  <si>
    <t>ВСЕГО:</t>
  </si>
  <si>
    <t>Приобретение услуг</t>
  </si>
  <si>
    <t>Поступление нефинансовых активов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</si>
  <si>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</si>
  <si>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</si>
  <si>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</si>
  <si>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Увеличение стоимости материальных запасов</t>
  </si>
  <si>
    <t>НАЦИОНАЛЬНАЯ ОБОРОНА</t>
  </si>
  <si>
    <t>Осуществление полномочий по первичному воинскому учету на территориях, где отсутствуют военные комиссариаты</t>
  </si>
  <si>
    <t>Услуги связи</t>
  </si>
  <si>
    <t>НАЦИОНАЛЬНАЯ БЕЗОПАСНОСТЬ И ПРАВООХРАДИТЕЛЬНАЯ ДЕЯТЕЛЬНОСТЬ</t>
  </si>
  <si>
    <t>НАЦИОНАЛЬНАЯ ЭКОНОМИКА</t>
  </si>
  <si>
    <t>Осуществление органами местного самоуправления отдельных областных, государственных полномочий в сфере водоснабжения и водоотведения</t>
  </si>
  <si>
    <t>ЖИЛИЩНО-КОММУНАЛЬНОЕ ХОЗЯЙСТВО</t>
  </si>
  <si>
    <t>Коммунальное хозяйство</t>
  </si>
  <si>
    <t>Мероприятия в области коммунального хозяйства</t>
  </si>
  <si>
    <t>Мероприятия по благоустройству городских и сельских поселений</t>
  </si>
  <si>
    <t>Уборка улиц и площадей</t>
  </si>
  <si>
    <t>Организация и содержание мест захоронения</t>
  </si>
  <si>
    <t>Дворцы и дома  культуры</t>
  </si>
  <si>
    <t>Библиотеки</t>
  </si>
  <si>
    <t>СОЦИАЛЬНАЯ ПОЛИТИКА</t>
  </si>
  <si>
    <t>Пенсионное  обеспечение</t>
  </si>
  <si>
    <t>ОЩЕГОСУДАРСТВЕННЫЕ ВОПРОСЫ</t>
  </si>
  <si>
    <t>Администрация Малышевского сельского поселения Усть-Удинского района</t>
  </si>
  <si>
    <t>ВКР</t>
  </si>
  <si>
    <t>КЦСР</t>
  </si>
  <si>
    <t>01</t>
  </si>
  <si>
    <t>02</t>
  </si>
  <si>
    <t>Расходы на выплаты персоналу в целях обеспечения выполнения функций муниципальными органами, казёнными учреждениями</t>
  </si>
  <si>
    <t>Расходы на выплаты персоналу муниципальных органов</t>
  </si>
  <si>
    <t>Фонд оплаты труда муниципальных органов</t>
  </si>
  <si>
    <t>Взносы по обязательному социальному страхованию на выплаты денежного содержания и иные выплаты работникам муниципальтных органов</t>
  </si>
  <si>
    <t>04</t>
  </si>
  <si>
    <t>Закупка товаров, работ и услуг для обеспечения муниципальных нужд</t>
  </si>
  <si>
    <t>Иные закупки товаров, работ и услуг для обеспечения муниципальных нужд</t>
  </si>
  <si>
    <t>Закупка товаров, работ, услуг в сфере информационно-коммуникационных технологий</t>
  </si>
  <si>
    <t>Прочие работы и услуги</t>
  </si>
  <si>
    <t>Увеличение стоимости основных средств</t>
  </si>
  <si>
    <t>Прочая закупка товаров, работ и услуг для обеспечения муниципальных нужд</t>
  </si>
  <si>
    <t>Почтовые расходы</t>
  </si>
  <si>
    <t>Работы, услуги по содержанию имущества</t>
  </si>
  <si>
    <t>Уплата налогов, сборов и иных платежей</t>
  </si>
  <si>
    <t xml:space="preserve">Уплата налогов, сборов </t>
  </si>
  <si>
    <t>Уплата иных платежей</t>
  </si>
  <si>
    <t>11</t>
  </si>
  <si>
    <t>Резервные средства</t>
  </si>
  <si>
    <t>13</t>
  </si>
  <si>
    <t>Осуществление областного государственного полномочия по определению перечня должностных лиц органов местного самоуправления,уполномоченных составлять протоколы об административных правонарушениях</t>
  </si>
  <si>
    <t>90А0073150</t>
  </si>
  <si>
    <t>03</t>
  </si>
  <si>
    <t>Транспортные расходы</t>
  </si>
  <si>
    <t>09</t>
  </si>
  <si>
    <t>Дорожное хозяйство (дорожные фонды)</t>
  </si>
  <si>
    <t>Уличное освещение</t>
  </si>
  <si>
    <t>05</t>
  </si>
  <si>
    <t>КУЛЬТУРА И КИНЕМОТОГРАФИЯ</t>
  </si>
  <si>
    <t>08</t>
  </si>
  <si>
    <t>10</t>
  </si>
  <si>
    <t>ФИЗИЧЕСКАЯ КУЛЬТУРА И СПОРТ</t>
  </si>
  <si>
    <t>Прочие мероприятия в сфере культуры и кинематографии</t>
  </si>
  <si>
    <t xml:space="preserve">Выполнение функций органами местного самоуправления </t>
  </si>
  <si>
    <t>Функционирование высшего должностного лица субъектов Росийской Федерации, местных администраций</t>
  </si>
  <si>
    <t>Функционирование Правительства Российской Федерации, высших органов исполнительной власти субъектов Росийской Федерации, местных администраций</t>
  </si>
  <si>
    <t>Расходы на выплаты персоналу казённых учреждений</t>
  </si>
  <si>
    <t>Фонд оплаты труда казённых учреждений</t>
  </si>
  <si>
    <t>Взносы по обязательному социальному страхованию на выплаты по оплате труда работников и иные выплаты работникам казённых учреждений</t>
  </si>
  <si>
    <t>Муниципальная программа " Комлексное развитие транспортной инфраструктуры малышевского МО на 2018-2020 годы и на период до 2032 года"</t>
  </si>
  <si>
    <t>Муниципальная программа "Комлексное рвзвитие социальной инфраструктуры Малышевского МО Усть-Удинского р-на Иркутской области на 2018-2020 годы с перспективой до 2032 года"</t>
  </si>
  <si>
    <t>Гл</t>
  </si>
  <si>
    <t>Государственные и муниципальные программы</t>
  </si>
  <si>
    <t>0000000000</t>
  </si>
  <si>
    <t>Осушествление органами местного самоуправления отдельных областных, государственных полномочий в сфере водоснабжения и водоотведения</t>
  </si>
  <si>
    <t>00</t>
  </si>
  <si>
    <t>9000000000</t>
  </si>
  <si>
    <t>Муниципальные программы</t>
  </si>
  <si>
    <t>7000000000</t>
  </si>
  <si>
    <t>Непрограмные расходы на обеспечение деятельности Администрации Малышевского сельского поселения Усть-Удинского района</t>
  </si>
  <si>
    <t>8000000000</t>
  </si>
  <si>
    <t>6000000000</t>
  </si>
  <si>
    <t>Финансовое обеспечение выполнения функций органами местного самоуправления</t>
  </si>
  <si>
    <t>Непрограмные расходы</t>
  </si>
  <si>
    <t>Общегосударственные вопросы</t>
  </si>
  <si>
    <t>Содержание главы поселения</t>
  </si>
  <si>
    <t>Содержание местной администрации</t>
  </si>
  <si>
    <t>Резервные фонды местных администраций</t>
  </si>
  <si>
    <t>Подпрограмма " Комлексное развитие транспортной инфраструктуры Малышевского МО на 2018-2020 годы и на период до 2032 года"</t>
  </si>
  <si>
    <t>Основное мероприятие " Комлексное развитие транспортной инфраструктуры Малышевского МО на 2018-2020 годы и на период до 2032 года"</t>
  </si>
  <si>
    <t>Подпрограмма "Комлексное рвзвитие социальной инфраструктуры Малышевского МО Усть-Удинского р-на Иркутской области на 2018-2020 годы с перспективой до 2032 года"</t>
  </si>
  <si>
    <t>Основное мероприятие "Комлексное рвзвитие социальной инфраструктуры Малышевского МО Усть-Удинского р-на Иркутской области на 2018-2020 годы с перспективой до 2032 года"</t>
  </si>
  <si>
    <t>Жилищно-коммунальное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</si>
  <si>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</si>
  <si>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</si>
  <si>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Культура и кинематография</t>
  </si>
  <si>
    <t>Культура</t>
  </si>
  <si>
    <t>Социальная политика</t>
  </si>
  <si>
    <t>Мероприятия перечня проектов народных инициатив</t>
  </si>
  <si>
    <t>Софинансирование мероприятий перечня проетов народных инициатив</t>
  </si>
  <si>
    <t>Подпрограмма: "Мероприятия перечня проектов народных инициатив"</t>
  </si>
  <si>
    <t>Основное мероприятие:"Обеспечение пожарной безопасности на территории Малышевского сельского поселения "</t>
  </si>
  <si>
    <t>71101S2370</t>
  </si>
  <si>
    <t xml:space="preserve">Прочая закупка товаров, работ и услуг </t>
  </si>
  <si>
    <t>Государственная программа: "Экономическое развитие и инновационная экономика"</t>
  </si>
  <si>
    <t>Физическая культура</t>
  </si>
  <si>
    <t>МЕЖБЮДЖЕТНЫЕ ТРАНСФЕРТЫ</t>
  </si>
  <si>
    <t>Межбюджетные трансферты общего характера</t>
  </si>
  <si>
    <t>14</t>
  </si>
  <si>
    <t>Прочие межбюджетные трансферты общего характера</t>
  </si>
  <si>
    <t>Передача полномочий на районный уровень</t>
  </si>
  <si>
    <t>Внешний муниципальный финансовый контроль</t>
  </si>
  <si>
    <t>Внутренний финансовый контроль</t>
  </si>
  <si>
    <t>Полномочия по градостроительству</t>
  </si>
  <si>
    <t>Утверждено на 2023 год (тыс.руб.)</t>
  </si>
  <si>
    <t>Закупка энергитических ресурсов</t>
  </si>
  <si>
    <t>Участие в организации деятельности по накоплению( в том числе раздельному накоплению) и транспортированию твердых коммунальных отходов</t>
  </si>
  <si>
    <t>Муниципальная программа: "Развитие комлексной системы обращения с твердыми коммунальными отходами на территории Малышевского муниципального образования на 2020-2022 годы"</t>
  </si>
  <si>
    <t>Подпрограмма: "Развитие комлексной системы обращения с твердыми коммунальными отходами на территории Малышевского муниципального образования на 2020-2022 годы"</t>
  </si>
  <si>
    <t>Основное мероприятие: "Развитие комлексной системы обращения с твердыми коммунальными отходами на территории Малышевского муниципального образования на 2020-2022 годы"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</si>
  <si>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</si>
  <si>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программа: "Обеспечение пожарной безопасности на территории Малышевского сельского поселения на 2020-2022 годы"</t>
  </si>
  <si>
    <t>Подпрограмма: "Обеспечение пожарной безопасности на территории Малышевского сельского поселения на 2020-2022 годы"</t>
  </si>
  <si>
    <t>Основное мероприятие: "Обеспечение пожарной безопасности на территории Малышевского сельского поселения на 2020-2022 годы"</t>
  </si>
  <si>
    <t>7112140010</t>
  </si>
  <si>
    <t>Основное мероприятие:" Прочие мероприятия по благоустройству городских округов и поселений"</t>
  </si>
  <si>
    <t xml:space="preserve">Проект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поселения №-ДП от                                                "О бюджете Малышевского сельского поселения на 2022 год и на плановый период 2023 и 2024 годов"  </t>
  </si>
  <si>
    <t>Ведомственная структура расхода бюджета Малышевского сельского поселения  на плановый период 2023 и 2024 годов (по главным распорядителям средств местного бюджета, разделам, подразделам, целевым статьям (муниципальным программам и непрограмным направлениям деятельности), группам видов расходов классификации расходов бюджетов)</t>
  </si>
  <si>
    <t>Утверждено на 2024 год (тыс.руб.)</t>
  </si>
  <si>
    <t>010</t>
  </si>
  <si>
    <t>90А0173150</t>
  </si>
  <si>
    <t>90А0151180</t>
  </si>
  <si>
    <t>Основное мероприятие:" Физическая культура и спорт"</t>
  </si>
  <si>
    <t>Физическая культура и спорт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</si>
</sst>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indent="15"/>
    </xf>
    <xf numFmtId="0" fontId="3" fillId="0" borderId="0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right" wrapText="1"/>
    </xf>
    <xf numFmtId="0" fontId="0" fillId="0" borderId="6" xfId="0" applyBorder="1"/>
    <xf numFmtId="49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right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right" wrapText="1"/>
    </xf>
    <xf numFmtId="0" fontId="3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5" fillId="0" borderId="6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justify" vertical="top" wrapText="1"/>
    </xf>
    <xf numFmtId="0" fontId="8" fillId="0" borderId="6" xfId="0" applyFont="1" applyBorder="1"/>
    <xf numFmtId="49" fontId="8" fillId="0" borderId="6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6" xfId="0" applyNumberFormat="1" applyFont="1" applyBorder="1" applyAlignment="1">
      <alignment horizontal="center"/>
    </xf>
    <xf numFmtId="0" fontId="0" fillId="0" borderId="6" xfId="0" applyFont="1" applyBorder="1"/>
    <xf numFmtId="0" fontId="10" fillId="0" borderId="6" xfId="0" applyFont="1" applyBorder="1" applyAlignment="1"/>
    <xf numFmtId="49" fontId="8" fillId="0" borderId="2" xfId="0" applyNumberFormat="1" applyFont="1" applyBorder="1" applyAlignment="1">
      <alignment horizontal="center"/>
    </xf>
    <xf numFmtId="49" fontId="10" fillId="0" borderId="6" xfId="0" applyNumberFormat="1" applyFont="1" applyBorder="1" applyAlignment="1">
      <alignment horizontal="center"/>
    </xf>
    <xf numFmtId="0" fontId="10" fillId="0" borderId="6" xfId="0" applyFont="1" applyBorder="1"/>
    <xf numFmtId="49" fontId="8" fillId="0" borderId="6" xfId="0" applyNumberFormat="1" applyFont="1" applyBorder="1" applyAlignment="1" applyProtection="1">
      <alignment horizontal="center"/>
      <protection locked="0"/>
    </xf>
    <xf numFmtId="49" fontId="10" fillId="0" borderId="6" xfId="0" applyNumberFormat="1" applyFont="1" applyBorder="1" applyAlignment="1" applyProtection="1">
      <alignment horizontal="center"/>
      <protection locked="0"/>
    </xf>
    <xf numFmtId="49" fontId="9" fillId="0" borderId="6" xfId="0" applyNumberFormat="1" applyFont="1" applyBorder="1" applyAlignment="1" applyProtection="1">
      <alignment horizontal="center"/>
      <protection locked="0"/>
    </xf>
    <xf numFmtId="49" fontId="9" fillId="0" borderId="2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0" fillId="0" borderId="6" xfId="0" applyNumberFormat="1" applyFont="1" applyBorder="1" applyAlignment="1" applyProtection="1">
      <alignment horizontal="center"/>
      <protection locked="0"/>
    </xf>
    <xf numFmtId="49" fontId="1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 vertical="top" wrapText="1"/>
    </xf>
    <xf numFmtId="49" fontId="10" fillId="0" borderId="10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right" wrapText="1"/>
    </xf>
    <xf numFmtId="0" fontId="3" fillId="0" borderId="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wrapText="1"/>
    </xf>
    <xf numFmtId="164" fontId="4" fillId="0" borderId="4" xfId="0" applyNumberFormat="1" applyFont="1" applyBorder="1" applyAlignment="1">
      <alignment horizontal="right" wrapText="1"/>
    </xf>
    <xf numFmtId="164" fontId="5" fillId="0" borderId="7" xfId="0" applyNumberFormat="1" applyFont="1" applyBorder="1" applyAlignment="1">
      <alignment horizontal="right" wrapText="1"/>
    </xf>
    <xf numFmtId="164" fontId="1" fillId="0" borderId="4" xfId="0" applyNumberFormat="1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164" fontId="4" fillId="0" borderId="4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4" fillId="0" borderId="6" xfId="0" applyNumberFormat="1" applyFont="1" applyBorder="1" applyAlignment="1">
      <alignment horizontal="right" wrapText="1"/>
    </xf>
    <xf numFmtId="164" fontId="1" fillId="0" borderId="6" xfId="0" applyNumberFormat="1" applyFont="1" applyBorder="1" applyAlignment="1">
      <alignment horizontal="right" wrapText="1"/>
    </xf>
    <xf numFmtId="0" fontId="8" fillId="0" borderId="6" xfId="0" applyFont="1" applyBorder="1" applyAlignment="1"/>
    <xf numFmtId="164" fontId="8" fillId="0" borderId="6" xfId="0" applyNumberFormat="1" applyFont="1" applyBorder="1" applyAlignment="1">
      <alignment horizontal="right"/>
    </xf>
    <xf numFmtId="164" fontId="8" fillId="0" borderId="6" xfId="0" applyNumberFormat="1" applyFont="1" applyBorder="1"/>
    <xf numFmtId="164" fontId="10" fillId="0" borderId="6" xfId="0" applyNumberFormat="1" applyFont="1" applyBorder="1" applyAlignment="1">
      <alignment horizontal="right"/>
    </xf>
    <xf numFmtId="164" fontId="10" fillId="0" borderId="2" xfId="0" applyNumberFormat="1" applyFont="1" applyBorder="1" applyAlignment="1">
      <alignment horizontal="right"/>
    </xf>
    <xf numFmtId="164" fontId="10" fillId="0" borderId="2" xfId="0" applyNumberFormat="1" applyFont="1" applyBorder="1" applyAlignment="1"/>
    <xf numFmtId="164" fontId="0" fillId="0" borderId="6" xfId="0" applyNumberFormat="1" applyBorder="1" applyAlignment="1">
      <alignment horizontal="right"/>
    </xf>
    <xf numFmtId="164" fontId="0" fillId="0" borderId="6" xfId="0" applyNumberFormat="1" applyBorder="1"/>
    <xf numFmtId="164" fontId="10" fillId="0" borderId="6" xfId="0" applyNumberFormat="1" applyFont="1" applyBorder="1"/>
    <xf numFmtId="164" fontId="10" fillId="0" borderId="7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164" fontId="0" fillId="0" borderId="6" xfId="0" applyNumberFormat="1" applyFont="1" applyBorder="1" applyAlignment="1">
      <alignment horizontal="right"/>
    </xf>
    <xf numFmtId="164" fontId="0" fillId="0" borderId="6" xfId="0" applyNumberFormat="1" applyFont="1" applyBorder="1"/>
    <xf numFmtId="164" fontId="9" fillId="0" borderId="2" xfId="0" applyNumberFormat="1" applyFont="1" applyBorder="1" applyAlignment="1">
      <alignment horizontal="right"/>
    </xf>
    <xf numFmtId="164" fontId="9" fillId="0" borderId="6" xfId="0" applyNumberFormat="1" applyFont="1" applyBorder="1" applyAlignment="1"/>
    <xf numFmtId="164" fontId="8" fillId="0" borderId="6" xfId="0" applyNumberFormat="1" applyFont="1" applyBorder="1" applyAlignment="1"/>
    <xf numFmtId="164" fontId="9" fillId="0" borderId="6" xfId="0" applyNumberFormat="1" applyFont="1" applyBorder="1"/>
    <xf numFmtId="0" fontId="3" fillId="0" borderId="2" xfId="0" applyFont="1" applyBorder="1" applyAlignment="1">
      <alignment wrapText="1"/>
    </xf>
    <xf numFmtId="164" fontId="0" fillId="0" borderId="7" xfId="0" applyNumberFormat="1" applyFont="1" applyBorder="1" applyAlignment="1">
      <alignment horizontal="right"/>
    </xf>
    <xf numFmtId="0" fontId="3" fillId="0" borderId="6" xfId="0" applyFont="1" applyBorder="1" applyAlignment="1">
      <alignment wrapText="1"/>
    </xf>
    <xf numFmtId="164" fontId="5" fillId="0" borderId="4" xfId="0" applyNumberFormat="1" applyFont="1" applyBorder="1" applyAlignment="1">
      <alignment horizontal="right" vertical="top" wrapText="1"/>
    </xf>
    <xf numFmtId="164" fontId="3" fillId="0" borderId="7" xfId="0" applyNumberFormat="1" applyFont="1" applyBorder="1" applyAlignment="1">
      <alignment horizontal="right" wrapText="1"/>
    </xf>
    <xf numFmtId="0" fontId="1" fillId="0" borderId="4" xfId="0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right" vertical="top" wrapText="1"/>
    </xf>
    <xf numFmtId="164" fontId="3" fillId="0" borderId="7" xfId="0" applyNumberFormat="1" applyFont="1" applyBorder="1" applyAlignment="1">
      <alignment horizontal="right" vertical="top" wrapText="1"/>
    </xf>
    <xf numFmtId="49" fontId="5" fillId="0" borderId="7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wrapText="1"/>
    </xf>
    <xf numFmtId="0" fontId="15" fillId="0" borderId="6" xfId="0" applyFont="1" applyBorder="1"/>
    <xf numFmtId="0" fontId="16" fillId="0" borderId="6" xfId="0" applyFont="1" applyBorder="1" applyAlignment="1"/>
    <xf numFmtId="0" fontId="5" fillId="0" borderId="2" xfId="0" applyFont="1" applyBorder="1" applyAlignment="1">
      <alignment wrapText="1"/>
    </xf>
    <xf numFmtId="0" fontId="17" fillId="0" borderId="6" xfId="0" applyFont="1" applyBorder="1"/>
    <xf numFmtId="0" fontId="1" fillId="0" borderId="3" xfId="0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right" wrapText="1"/>
    </xf>
    <xf numFmtId="0" fontId="12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49" fontId="15" fillId="0" borderId="6" xfId="0" applyNumberFormat="1" applyFont="1" applyBorder="1" applyAlignment="1">
      <alignment horizontal="center"/>
    </xf>
    <xf numFmtId="0" fontId="15" fillId="0" borderId="6" xfId="0" applyFont="1" applyBorder="1" applyAlignment="1"/>
    <xf numFmtId="164" fontId="15" fillId="0" borderId="6" xfId="0" applyNumberFormat="1" applyFont="1" applyBorder="1" applyAlignment="1">
      <alignment horizontal="right"/>
    </xf>
    <xf numFmtId="164" fontId="10" fillId="0" borderId="6" xfId="0" applyNumberFormat="1" applyFont="1" applyBorder="1" applyAlignment="1"/>
    <xf numFmtId="0" fontId="18" fillId="0" borderId="2" xfId="0" applyFont="1" applyBorder="1" applyAlignment="1">
      <alignment horizontal="center" wrapText="1"/>
    </xf>
    <xf numFmtId="0" fontId="19" fillId="0" borderId="4" xfId="0" applyFont="1" applyBorder="1" applyAlignment="1">
      <alignment horizontal="center" wrapText="1"/>
    </xf>
    <xf numFmtId="0" fontId="14" fillId="0" borderId="0" xfId="0" applyFont="1"/>
    <xf numFmtId="164" fontId="10" fillId="0" borderId="1" xfId="0" applyNumberFormat="1" applyFont="1" applyBorder="1" applyAlignment="1">
      <alignment horizontal="right"/>
    </xf>
    <xf numFmtId="0" fontId="0" fillId="0" borderId="0" xfId="0" applyFont="1"/>
    <xf numFmtId="164" fontId="0" fillId="0" borderId="6" xfId="0" applyNumberFormat="1" applyFont="1" applyBorder="1" applyAlignment="1"/>
    <xf numFmtId="0" fontId="8" fillId="0" borderId="6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9" fontId="10" fillId="0" borderId="2" xfId="0" applyNumberFormat="1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top" wrapText="1"/>
    </xf>
    <xf numFmtId="164" fontId="10" fillId="0" borderId="7" xfId="0" applyNumberFormat="1" applyFont="1" applyBorder="1" applyAlignment="1"/>
    <xf numFmtId="0" fontId="7" fillId="0" borderId="2" xfId="0" applyFont="1" applyBorder="1" applyAlignment="1">
      <alignment wrapText="1"/>
    </xf>
    <xf numFmtId="164" fontId="0" fillId="0" borderId="6" xfId="0" applyNumberFormat="1" applyBorder="1" applyAlignment="1"/>
    <xf numFmtId="0" fontId="1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horizontal="center" wrapText="1"/>
    </xf>
    <xf numFmtId="49" fontId="0" fillId="0" borderId="16" xfId="0" applyNumberFormat="1" applyBorder="1" applyAlignment="1">
      <alignment horizontal="center"/>
    </xf>
    <xf numFmtId="0" fontId="16" fillId="0" borderId="15" xfId="0" applyFont="1" applyBorder="1"/>
    <xf numFmtId="0" fontId="3" fillId="0" borderId="1" xfId="0" applyFont="1" applyBorder="1" applyAlignment="1">
      <alignment wrapText="1"/>
    </xf>
    <xf numFmtId="0" fontId="19" fillId="0" borderId="6" xfId="0" applyFont="1" applyBorder="1" applyAlignment="1">
      <alignment horizontal="center" wrapText="1"/>
    </xf>
    <xf numFmtId="0" fontId="19" fillId="0" borderId="2" xfId="0" applyFont="1" applyBorder="1" applyAlignment="1">
      <alignment horizontal="center" wrapText="1"/>
    </xf>
    <xf numFmtId="164" fontId="8" fillId="0" borderId="7" xfId="0" applyNumberFormat="1" applyFont="1" applyBorder="1" applyAlignment="1">
      <alignment horizontal="right"/>
    </xf>
    <xf numFmtId="164" fontId="8" fillId="0" borderId="7" xfId="0" applyNumberFormat="1" applyFont="1" applyBorder="1"/>
    <xf numFmtId="0" fontId="5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5" fillId="0" borderId="1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wrapText="1"/>
    </xf>
    <xf numFmtId="0" fontId="16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10" fillId="0" borderId="4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8" fillId="0" borderId="1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5" fillId="0" borderId="10" xfId="0" applyNumberFormat="1" applyFont="1" applyBorder="1" applyAlignment="1">
      <alignment horizontal="center" wrapText="1"/>
    </xf>
    <xf numFmtId="49" fontId="5" fillId="0" borderId="8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wrapText="1"/>
    </xf>
    <xf numFmtId="49" fontId="3" fillId="0" borderId="9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1" fillId="0" borderId="10" xfId="0" applyNumberFormat="1" applyFont="1" applyBorder="1" applyAlignment="1">
      <alignment horizontal="center" wrapText="1"/>
    </xf>
    <xf numFmtId="49" fontId="1" fillId="0" borderId="8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4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6"/>
  <sheetViews>
    <sheetView tabSelected="1" topLeftCell="A6" workbookViewId="0">
      <selection activeCell="J18" sqref="J18"/>
    </sheetView>
  </sheetViews>
  <sheetFormatPr defaultRowHeight="15"/>
  <cols>
    <col min="1" max="1" width="34.42578125" customWidth="1"/>
    <col min="2" max="2" width="5.28515625" customWidth="1"/>
    <col min="3" max="3" width="5.140625" customWidth="1"/>
    <col min="4" max="4" width="5" customWidth="1"/>
    <col min="5" max="5" width="4" customWidth="1"/>
    <col min="6" max="6" width="8.85546875" customWidth="1"/>
    <col min="7" max="7" width="1.140625" hidden="1" customWidth="1"/>
    <col min="8" max="8" width="6.85546875" customWidth="1"/>
    <col min="9" max="9" width="11.140625" customWidth="1"/>
    <col min="10" max="10" width="11.28515625" customWidth="1"/>
  </cols>
  <sheetData>
    <row r="1" spans="1:12" ht="66" customHeight="1">
      <c r="A1" s="12"/>
      <c r="B1" s="12"/>
      <c r="C1" s="247" t="s">
        <v>128</v>
      </c>
      <c r="D1" s="247"/>
      <c r="E1" s="247"/>
      <c r="F1" s="247"/>
      <c r="G1" s="247"/>
      <c r="H1" s="247"/>
      <c r="I1" s="247"/>
      <c r="J1" s="247"/>
    </row>
    <row r="2" spans="1:12" ht="14.25" hidden="1" customHeight="1">
      <c r="A2" s="248"/>
      <c r="B2" s="248"/>
      <c r="C2" s="248"/>
      <c r="D2" s="248"/>
      <c r="E2" s="248"/>
      <c r="F2" s="248"/>
      <c r="G2" s="248"/>
      <c r="H2" s="248"/>
      <c r="I2" s="248"/>
      <c r="J2" s="248"/>
    </row>
    <row r="3" spans="1:12" ht="61.5" customHeight="1">
      <c r="A3" s="249" t="s">
        <v>129</v>
      </c>
      <c r="B3" s="249"/>
      <c r="C3" s="249"/>
      <c r="D3" s="249"/>
      <c r="E3" s="249"/>
      <c r="F3" s="249"/>
      <c r="G3" s="249"/>
      <c r="H3" s="249"/>
      <c r="I3" s="249"/>
      <c r="J3" s="249"/>
    </row>
    <row r="4" spans="1:12" ht="13.5" hidden="1" customHeight="1">
      <c r="A4" s="71"/>
      <c r="B4" s="71"/>
      <c r="C4" s="71"/>
      <c r="D4" s="71"/>
      <c r="E4" s="71"/>
      <c r="F4" s="71"/>
      <c r="G4" s="71"/>
      <c r="H4" s="71"/>
      <c r="I4" s="71"/>
      <c r="J4" s="71"/>
    </row>
    <row r="5" spans="1:12" ht="16.5" thickBot="1">
      <c r="A5" s="250"/>
      <c r="B5" s="250"/>
      <c r="C5" s="250"/>
      <c r="D5" s="250"/>
      <c r="E5" s="250"/>
      <c r="F5" s="250"/>
      <c r="G5" s="250"/>
      <c r="H5" s="250"/>
      <c r="I5" s="250"/>
      <c r="J5" s="250"/>
    </row>
    <row r="6" spans="1:12" ht="15.75" thickBot="1">
      <c r="A6" s="251" t="s">
        <v>0</v>
      </c>
      <c r="B6" s="251" t="s">
        <v>73</v>
      </c>
      <c r="C6" s="251" t="s">
        <v>2</v>
      </c>
      <c r="D6" s="251" t="s">
        <v>3</v>
      </c>
      <c r="E6" s="253" t="s">
        <v>30</v>
      </c>
      <c r="F6" s="254"/>
      <c r="G6" s="255"/>
      <c r="H6" s="251" t="s">
        <v>29</v>
      </c>
      <c r="I6" s="232" t="s">
        <v>1</v>
      </c>
      <c r="J6" s="233"/>
    </row>
    <row r="7" spans="1:12" ht="47.25" customHeight="1" thickBot="1">
      <c r="A7" s="252"/>
      <c r="B7" s="252"/>
      <c r="C7" s="252"/>
      <c r="D7" s="252"/>
      <c r="E7" s="256"/>
      <c r="F7" s="257"/>
      <c r="G7" s="258"/>
      <c r="H7" s="252"/>
      <c r="I7" s="113" t="s">
        <v>116</v>
      </c>
      <c r="J7" s="113" t="s">
        <v>130</v>
      </c>
      <c r="L7" s="13"/>
    </row>
    <row r="8" spans="1:12" ht="17.25" customHeight="1" thickBot="1">
      <c r="A8" s="234" t="s">
        <v>28</v>
      </c>
      <c r="B8" s="235"/>
      <c r="C8" s="235"/>
      <c r="D8" s="235"/>
      <c r="E8" s="236"/>
      <c r="F8" s="236"/>
      <c r="G8" s="236"/>
      <c r="H8" s="236"/>
      <c r="I8" s="235"/>
      <c r="J8" s="237"/>
      <c r="L8" s="13"/>
    </row>
    <row r="9" spans="1:12" ht="15.75" thickBot="1">
      <c r="A9" s="1" t="s">
        <v>4</v>
      </c>
      <c r="B9" s="2">
        <v>992</v>
      </c>
      <c r="C9" s="2"/>
      <c r="D9" s="79"/>
      <c r="E9" s="238"/>
      <c r="F9" s="239"/>
      <c r="G9" s="240"/>
      <c r="H9" s="73"/>
      <c r="I9" s="78">
        <f>SUM(I10+I17)</f>
        <v>11176.584999999999</v>
      </c>
      <c r="J9" s="78">
        <f>SUM(J10+J17)</f>
        <v>10957.245000000001</v>
      </c>
    </row>
    <row r="10" spans="1:12" ht="27" thickBot="1">
      <c r="A10" s="1" t="s">
        <v>74</v>
      </c>
      <c r="B10" s="26">
        <v>992</v>
      </c>
      <c r="C10" s="26">
        <v>0</v>
      </c>
      <c r="D10" s="26">
        <v>0</v>
      </c>
      <c r="E10" s="241" t="s">
        <v>75</v>
      </c>
      <c r="F10" s="242"/>
      <c r="G10" s="243"/>
      <c r="H10" s="39"/>
      <c r="I10" s="78">
        <f>SUM(I11:I16)</f>
        <v>1529.4</v>
      </c>
      <c r="J10" s="78">
        <f>SUM(J11:J16)</f>
        <v>1519.7</v>
      </c>
    </row>
    <row r="11" spans="1:12" ht="52.5" thickBot="1">
      <c r="A11" s="7" t="s">
        <v>76</v>
      </c>
      <c r="B11" s="167">
        <v>992</v>
      </c>
      <c r="C11" s="22" t="s">
        <v>77</v>
      </c>
      <c r="D11" s="22" t="s">
        <v>77</v>
      </c>
      <c r="E11" s="244" t="s">
        <v>83</v>
      </c>
      <c r="F11" s="245"/>
      <c r="G11" s="246"/>
      <c r="H11" s="73"/>
      <c r="I11" s="85">
        <f>SUM(I103)</f>
        <v>47.3</v>
      </c>
      <c r="J11" s="85">
        <f>SUM(J103)</f>
        <v>47.3</v>
      </c>
    </row>
    <row r="12" spans="1:12" ht="27" thickBot="1">
      <c r="A12" s="7" t="s">
        <v>100</v>
      </c>
      <c r="B12" s="167">
        <v>992</v>
      </c>
      <c r="C12" s="22" t="s">
        <v>77</v>
      </c>
      <c r="D12" s="22" t="s">
        <v>77</v>
      </c>
      <c r="E12" s="244" t="s">
        <v>80</v>
      </c>
      <c r="F12" s="245"/>
      <c r="G12" s="246"/>
      <c r="H12" s="73"/>
      <c r="I12" s="85">
        <f>SUM(I139)</f>
        <v>200</v>
      </c>
      <c r="J12" s="85">
        <f>SUM(J214)</f>
        <v>200</v>
      </c>
    </row>
    <row r="13" spans="1:12" ht="27" thickBot="1">
      <c r="A13" s="7" t="s">
        <v>101</v>
      </c>
      <c r="B13" s="167">
        <v>992</v>
      </c>
      <c r="C13" s="22" t="s">
        <v>77</v>
      </c>
      <c r="D13" s="22" t="s">
        <v>77</v>
      </c>
      <c r="E13" s="244" t="s">
        <v>80</v>
      </c>
      <c r="F13" s="245"/>
      <c r="G13" s="246"/>
      <c r="H13" s="73"/>
      <c r="I13" s="85">
        <f>SUM(I145)</f>
        <v>10</v>
      </c>
      <c r="J13" s="85">
        <f>SUM(J220)</f>
        <v>2</v>
      </c>
    </row>
    <row r="14" spans="1:12" ht="15.75" thickBot="1">
      <c r="A14" s="7" t="s">
        <v>79</v>
      </c>
      <c r="B14" s="167">
        <v>992</v>
      </c>
      <c r="C14" s="22" t="s">
        <v>77</v>
      </c>
      <c r="D14" s="22" t="s">
        <v>77</v>
      </c>
      <c r="E14" s="244" t="s">
        <v>80</v>
      </c>
      <c r="F14" s="245"/>
      <c r="G14" s="246"/>
      <c r="H14" s="73"/>
      <c r="I14" s="85">
        <f>SUM(I95+I112+I121+I150)</f>
        <v>1123</v>
      </c>
      <c r="J14" s="85">
        <f>SUM(J95+J112+J150)</f>
        <v>1116</v>
      </c>
    </row>
    <row r="15" spans="1:12" ht="52.5" thickBot="1">
      <c r="A15" s="7" t="s">
        <v>12</v>
      </c>
      <c r="B15" s="167">
        <v>992</v>
      </c>
      <c r="C15" s="22" t="s">
        <v>77</v>
      </c>
      <c r="D15" s="22" t="s">
        <v>77</v>
      </c>
      <c r="E15" s="244" t="s">
        <v>78</v>
      </c>
      <c r="F15" s="245"/>
      <c r="G15" s="246"/>
      <c r="H15" s="73"/>
      <c r="I15" s="85">
        <f>SUM(I65)</f>
        <v>148.4</v>
      </c>
      <c r="J15" s="85">
        <f>SUM(J65)</f>
        <v>153.69999999999999</v>
      </c>
    </row>
    <row r="16" spans="1:12" ht="90" thickBot="1">
      <c r="A16" s="7" t="s">
        <v>52</v>
      </c>
      <c r="B16" s="167">
        <v>992</v>
      </c>
      <c r="C16" s="22" t="s">
        <v>77</v>
      </c>
      <c r="D16" s="22" t="s">
        <v>77</v>
      </c>
      <c r="E16" s="244" t="s">
        <v>78</v>
      </c>
      <c r="F16" s="245"/>
      <c r="G16" s="246"/>
      <c r="H16" s="73"/>
      <c r="I16" s="85">
        <f>SUM(I59)</f>
        <v>0.7</v>
      </c>
      <c r="J16" s="85">
        <f>SUM(J59)</f>
        <v>0.7</v>
      </c>
    </row>
    <row r="17" spans="1:10" ht="52.5" thickBot="1">
      <c r="A17" s="1" t="s">
        <v>81</v>
      </c>
      <c r="B17" s="26">
        <v>992</v>
      </c>
      <c r="C17" s="162" t="s">
        <v>77</v>
      </c>
      <c r="D17" s="162" t="s">
        <v>77</v>
      </c>
      <c r="E17" s="265" t="s">
        <v>82</v>
      </c>
      <c r="F17" s="266"/>
      <c r="G17" s="267"/>
      <c r="H17" s="73"/>
      <c r="I17" s="78">
        <f>SUM(I19+I127+I176+I184+I199+I209+I225+I230)</f>
        <v>9647.1849999999995</v>
      </c>
      <c r="J17" s="78">
        <f>SUM(J19+J127+J176+J184+J199+J209+J225+J230)</f>
        <v>9437.5450000000001</v>
      </c>
    </row>
    <row r="18" spans="1:10" ht="20.25" customHeight="1" thickBot="1">
      <c r="A18" s="108" t="s">
        <v>27</v>
      </c>
      <c r="B18" s="26">
        <v>992</v>
      </c>
      <c r="C18" s="162" t="s">
        <v>31</v>
      </c>
      <c r="D18" s="39"/>
      <c r="E18" s="259"/>
      <c r="F18" s="260"/>
      <c r="G18" s="261"/>
      <c r="H18" s="39"/>
      <c r="I18" s="78">
        <f>SUM(I19+I59)</f>
        <v>6550.4829999999993</v>
      </c>
      <c r="J18" s="78">
        <f>SUM(J20)</f>
        <v>6262.66</v>
      </c>
    </row>
    <row r="19" spans="1:10" ht="20.25" customHeight="1" thickBot="1">
      <c r="A19" s="3" t="s">
        <v>85</v>
      </c>
      <c r="B19" s="26">
        <v>992</v>
      </c>
      <c r="C19" s="162"/>
      <c r="D19" s="26"/>
      <c r="E19" s="259">
        <v>8000000000</v>
      </c>
      <c r="F19" s="260"/>
      <c r="G19" s="261"/>
      <c r="H19" s="11"/>
      <c r="I19" s="78">
        <f>SUM(I21+I28+I47+I51)</f>
        <v>6549.7829999999994</v>
      </c>
      <c r="J19" s="78">
        <f>SUM(J21+J27+J47+J51)</f>
        <v>6261.96</v>
      </c>
    </row>
    <row r="20" spans="1:10" ht="20.25" customHeight="1" thickBot="1">
      <c r="A20" s="3" t="s">
        <v>86</v>
      </c>
      <c r="B20" s="26">
        <v>992</v>
      </c>
      <c r="C20" s="162" t="s">
        <v>31</v>
      </c>
      <c r="D20" s="26"/>
      <c r="E20" s="259">
        <v>8010000000</v>
      </c>
      <c r="F20" s="260"/>
      <c r="G20" s="159"/>
      <c r="H20" s="11"/>
      <c r="I20" s="78">
        <f>SUM(I21+I27+I47+I50)</f>
        <v>6550.4829999999993</v>
      </c>
      <c r="J20" s="78">
        <f>SUM(J21+J27+J47+J50)</f>
        <v>6262.66</v>
      </c>
    </row>
    <row r="21" spans="1:10" ht="41.25" customHeight="1" thickBot="1">
      <c r="A21" s="3" t="s">
        <v>66</v>
      </c>
      <c r="B21" s="55">
        <v>992</v>
      </c>
      <c r="C21" s="162" t="s">
        <v>31</v>
      </c>
      <c r="D21" s="162" t="s">
        <v>32</v>
      </c>
      <c r="E21" s="259">
        <v>8010200000</v>
      </c>
      <c r="F21" s="260"/>
      <c r="G21" s="261"/>
      <c r="H21" s="11"/>
      <c r="I21" s="78">
        <f t="shared" ref="I21:J22" si="0">SUM(I22)</f>
        <v>1003</v>
      </c>
      <c r="J21" s="78">
        <f t="shared" si="0"/>
        <v>1003</v>
      </c>
    </row>
    <row r="22" spans="1:10" ht="20.25" customHeight="1" thickBot="1">
      <c r="A22" s="3" t="s">
        <v>87</v>
      </c>
      <c r="B22" s="73">
        <v>992</v>
      </c>
      <c r="C22" s="117" t="s">
        <v>31</v>
      </c>
      <c r="D22" s="117" t="s">
        <v>32</v>
      </c>
      <c r="E22" s="262">
        <v>8010240300</v>
      </c>
      <c r="F22" s="263"/>
      <c r="G22" s="264"/>
      <c r="H22" s="11"/>
      <c r="I22" s="78">
        <f t="shared" si="0"/>
        <v>1003</v>
      </c>
      <c r="J22" s="78">
        <f t="shared" si="0"/>
        <v>1003</v>
      </c>
    </row>
    <row r="23" spans="1:10" ht="55.5" customHeight="1" thickBot="1">
      <c r="A23" s="30" t="s">
        <v>33</v>
      </c>
      <c r="B23" s="165">
        <v>992</v>
      </c>
      <c r="C23" s="24" t="s">
        <v>31</v>
      </c>
      <c r="D23" s="24" t="s">
        <v>32</v>
      </c>
      <c r="E23" s="220">
        <v>8010240300</v>
      </c>
      <c r="F23" s="221"/>
      <c r="G23" s="222"/>
      <c r="H23" s="75">
        <v>100</v>
      </c>
      <c r="I23" s="78">
        <f>SUM(I24)</f>
        <v>1003</v>
      </c>
      <c r="J23" s="78">
        <f>SUM(J24)</f>
        <v>1003</v>
      </c>
    </row>
    <row r="24" spans="1:10" ht="27.75" customHeight="1" thickBot="1">
      <c r="A24" s="7" t="s">
        <v>34</v>
      </c>
      <c r="B24" s="167">
        <v>992</v>
      </c>
      <c r="C24" s="22" t="s">
        <v>31</v>
      </c>
      <c r="D24" s="22" t="s">
        <v>32</v>
      </c>
      <c r="E24" s="217">
        <v>8010240300</v>
      </c>
      <c r="F24" s="218"/>
      <c r="G24" s="219"/>
      <c r="H24" s="58">
        <v>120</v>
      </c>
      <c r="I24" s="85">
        <f>SUM(I25:I26)</f>
        <v>1003</v>
      </c>
      <c r="J24" s="85">
        <f>SUM(J25:J26)</f>
        <v>1003</v>
      </c>
    </row>
    <row r="25" spans="1:10" ht="27" customHeight="1" thickBot="1">
      <c r="A25" s="7" t="s">
        <v>35</v>
      </c>
      <c r="B25" s="167">
        <v>992</v>
      </c>
      <c r="C25" s="22" t="s">
        <v>31</v>
      </c>
      <c r="D25" s="22" t="s">
        <v>32</v>
      </c>
      <c r="E25" s="217">
        <v>8010240300</v>
      </c>
      <c r="F25" s="218"/>
      <c r="G25" s="219"/>
      <c r="H25" s="58">
        <v>121</v>
      </c>
      <c r="I25" s="85">
        <v>753</v>
      </c>
      <c r="J25" s="85">
        <v>753</v>
      </c>
    </row>
    <row r="26" spans="1:10" ht="53.25" customHeight="1" thickBot="1">
      <c r="A26" s="7" t="s">
        <v>36</v>
      </c>
      <c r="B26" s="167">
        <v>992</v>
      </c>
      <c r="C26" s="22" t="s">
        <v>31</v>
      </c>
      <c r="D26" s="22" t="s">
        <v>32</v>
      </c>
      <c r="E26" s="217">
        <v>8010240300</v>
      </c>
      <c r="F26" s="218"/>
      <c r="G26" s="219"/>
      <c r="H26" s="58">
        <v>129</v>
      </c>
      <c r="I26" s="85">
        <v>250</v>
      </c>
      <c r="J26" s="85">
        <v>250</v>
      </c>
    </row>
    <row r="27" spans="1:10" ht="66" customHeight="1" thickBot="1">
      <c r="A27" s="28" t="s">
        <v>67</v>
      </c>
      <c r="B27" s="26">
        <v>992</v>
      </c>
      <c r="C27" s="162" t="s">
        <v>31</v>
      </c>
      <c r="D27" s="162" t="s">
        <v>37</v>
      </c>
      <c r="E27" s="259">
        <v>8010400000</v>
      </c>
      <c r="F27" s="260"/>
      <c r="G27" s="261"/>
      <c r="H27" s="55"/>
      <c r="I27" s="27">
        <f>SUM(I28)</f>
        <v>5500.7829999999994</v>
      </c>
      <c r="J27" s="78">
        <f>SUM(J28)</f>
        <v>5212.96</v>
      </c>
    </row>
    <row r="28" spans="1:10" ht="15.75" thickBot="1">
      <c r="A28" s="69" t="s">
        <v>88</v>
      </c>
      <c r="B28" s="32">
        <v>992</v>
      </c>
      <c r="C28" s="18" t="s">
        <v>31</v>
      </c>
      <c r="D28" s="18" t="s">
        <v>37</v>
      </c>
      <c r="E28" s="268">
        <v>8010440400</v>
      </c>
      <c r="F28" s="269"/>
      <c r="G28" s="270"/>
      <c r="H28" s="80"/>
      <c r="I28" s="25">
        <f>SUM(I29+I33+I45)</f>
        <v>5500.7829999999994</v>
      </c>
      <c r="J28" s="111">
        <f>SUM(J29+J33+J45)</f>
        <v>5212.96</v>
      </c>
    </row>
    <row r="29" spans="1:10" ht="54" customHeight="1" thickBot="1">
      <c r="A29" s="30" t="s">
        <v>33</v>
      </c>
      <c r="B29" s="165">
        <v>992</v>
      </c>
      <c r="C29" s="24" t="s">
        <v>31</v>
      </c>
      <c r="D29" s="24" t="s">
        <v>37</v>
      </c>
      <c r="E29" s="220">
        <v>8010440400</v>
      </c>
      <c r="F29" s="221"/>
      <c r="G29" s="222"/>
      <c r="H29" s="75">
        <v>100</v>
      </c>
      <c r="I29" s="25">
        <f>SUM(I30)</f>
        <v>5192.3829999999998</v>
      </c>
      <c r="J29" s="86">
        <f>SUM(J30)</f>
        <v>5069.96</v>
      </c>
    </row>
    <row r="30" spans="1:10" ht="27.75" customHeight="1" thickBot="1">
      <c r="A30" s="7" t="s">
        <v>34</v>
      </c>
      <c r="B30" s="167">
        <v>992</v>
      </c>
      <c r="C30" s="22" t="s">
        <v>31</v>
      </c>
      <c r="D30" s="22" t="s">
        <v>37</v>
      </c>
      <c r="E30" s="217">
        <v>8010440400</v>
      </c>
      <c r="F30" s="218"/>
      <c r="G30" s="219"/>
      <c r="H30" s="58">
        <v>120</v>
      </c>
      <c r="I30" s="23">
        <f>SUM(I31:I32)</f>
        <v>5192.3829999999998</v>
      </c>
      <c r="J30" s="85">
        <f>SUM(J31:J32)</f>
        <v>5069.96</v>
      </c>
    </row>
    <row r="31" spans="1:10" ht="26.25" thickBot="1">
      <c r="A31" s="7" t="s">
        <v>35</v>
      </c>
      <c r="B31" s="167">
        <v>992</v>
      </c>
      <c r="C31" s="22" t="s">
        <v>31</v>
      </c>
      <c r="D31" s="22" t="s">
        <v>37</v>
      </c>
      <c r="E31" s="217">
        <v>8010440400</v>
      </c>
      <c r="F31" s="218"/>
      <c r="G31" s="219"/>
      <c r="H31" s="58">
        <v>121</v>
      </c>
      <c r="I31" s="23">
        <v>3988.3829999999998</v>
      </c>
      <c r="J31" s="85">
        <v>3835.36</v>
      </c>
    </row>
    <row r="32" spans="1:10" ht="55.5" customHeight="1" thickBot="1">
      <c r="A32" s="7" t="s">
        <v>36</v>
      </c>
      <c r="B32" s="167">
        <v>992</v>
      </c>
      <c r="C32" s="22" t="s">
        <v>31</v>
      </c>
      <c r="D32" s="22" t="s">
        <v>37</v>
      </c>
      <c r="E32" s="217">
        <v>8010440400</v>
      </c>
      <c r="F32" s="218"/>
      <c r="G32" s="219"/>
      <c r="H32" s="58">
        <v>129</v>
      </c>
      <c r="I32" s="85">
        <v>1204</v>
      </c>
      <c r="J32" s="85">
        <v>1234.5999999999999</v>
      </c>
    </row>
    <row r="33" spans="1:10" ht="27.75" customHeight="1" thickBot="1">
      <c r="A33" s="31" t="s">
        <v>38</v>
      </c>
      <c r="B33" s="165">
        <v>992</v>
      </c>
      <c r="C33" s="24" t="s">
        <v>31</v>
      </c>
      <c r="D33" s="24" t="s">
        <v>37</v>
      </c>
      <c r="E33" s="220">
        <v>8010440400</v>
      </c>
      <c r="F33" s="221"/>
      <c r="G33" s="222"/>
      <c r="H33" s="75">
        <v>200</v>
      </c>
      <c r="I33" s="86">
        <f>SUM(I34)</f>
        <v>306.39999999999998</v>
      </c>
      <c r="J33" s="86">
        <f>SUM(J34)</f>
        <v>141</v>
      </c>
    </row>
    <row r="34" spans="1:10" ht="27.75" customHeight="1" thickBot="1">
      <c r="A34" s="29" t="s">
        <v>39</v>
      </c>
      <c r="B34" s="167">
        <v>992</v>
      </c>
      <c r="C34" s="22" t="s">
        <v>31</v>
      </c>
      <c r="D34" s="22" t="s">
        <v>37</v>
      </c>
      <c r="E34" s="217">
        <v>8010440400</v>
      </c>
      <c r="F34" s="218"/>
      <c r="G34" s="219"/>
      <c r="H34" s="58">
        <v>240</v>
      </c>
      <c r="I34" s="85">
        <f>SUM(I35:I41)</f>
        <v>306.39999999999998</v>
      </c>
      <c r="J34" s="85">
        <f>SUM(J35+J40+J41)</f>
        <v>141</v>
      </c>
    </row>
    <row r="35" spans="1:10" ht="41.25" customHeight="1" thickBot="1">
      <c r="A35" s="30" t="s">
        <v>40</v>
      </c>
      <c r="B35" s="157">
        <v>992</v>
      </c>
      <c r="C35" s="116" t="s">
        <v>31</v>
      </c>
      <c r="D35" s="116" t="s">
        <v>37</v>
      </c>
      <c r="E35" s="220">
        <v>8010440400</v>
      </c>
      <c r="F35" s="221"/>
      <c r="G35" s="222"/>
      <c r="H35" s="75">
        <v>242</v>
      </c>
      <c r="I35" s="84">
        <v>92</v>
      </c>
      <c r="J35" s="84">
        <v>45</v>
      </c>
    </row>
    <row r="36" spans="1:10" ht="0.75" customHeight="1" thickBot="1">
      <c r="A36" s="10" t="s">
        <v>5</v>
      </c>
      <c r="B36" s="4">
        <v>992</v>
      </c>
      <c r="C36" s="19" t="s">
        <v>31</v>
      </c>
      <c r="D36" s="19" t="s">
        <v>37</v>
      </c>
      <c r="E36" s="208">
        <v>80140</v>
      </c>
      <c r="F36" s="209"/>
      <c r="G36" s="210"/>
      <c r="H36" s="166">
        <v>242</v>
      </c>
      <c r="I36" s="83"/>
      <c r="J36" s="83"/>
    </row>
    <row r="37" spans="1:10" ht="0.75" hidden="1" customHeight="1" thickBot="1">
      <c r="A37" s="7" t="s">
        <v>13</v>
      </c>
      <c r="B37" s="113">
        <v>992</v>
      </c>
      <c r="C37" s="16" t="s">
        <v>31</v>
      </c>
      <c r="D37" s="16" t="s">
        <v>37</v>
      </c>
      <c r="E37" s="232">
        <v>8080040400</v>
      </c>
      <c r="F37" s="274"/>
      <c r="G37" s="233"/>
      <c r="H37" s="113">
        <v>242</v>
      </c>
      <c r="I37" s="85"/>
      <c r="J37" s="88"/>
    </row>
    <row r="38" spans="1:10" ht="26.25" hidden="1" thickBot="1">
      <c r="A38" s="7" t="s">
        <v>45</v>
      </c>
      <c r="B38" s="167">
        <v>992</v>
      </c>
      <c r="C38" s="22" t="s">
        <v>31</v>
      </c>
      <c r="D38" s="22" t="s">
        <v>37</v>
      </c>
      <c r="E38" s="217">
        <v>8080040400</v>
      </c>
      <c r="F38" s="218"/>
      <c r="G38" s="219"/>
      <c r="H38" s="167">
        <v>242</v>
      </c>
      <c r="I38" s="85"/>
      <c r="J38" s="85"/>
    </row>
    <row r="39" spans="1:10" ht="15.75" hidden="1" thickBot="1">
      <c r="A39" s="7" t="s">
        <v>41</v>
      </c>
      <c r="B39" s="113">
        <v>992</v>
      </c>
      <c r="C39" s="16" t="s">
        <v>31</v>
      </c>
      <c r="D39" s="16" t="s">
        <v>37</v>
      </c>
      <c r="E39" s="232">
        <v>8080040400</v>
      </c>
      <c r="F39" s="274"/>
      <c r="G39" s="233"/>
      <c r="H39" s="113">
        <v>242</v>
      </c>
      <c r="I39" s="85"/>
      <c r="J39" s="88"/>
    </row>
    <row r="40" spans="1:10" ht="18" customHeight="1" thickBot="1">
      <c r="A40" s="121" t="s">
        <v>105</v>
      </c>
      <c r="B40" s="165">
        <v>992</v>
      </c>
      <c r="C40" s="24" t="s">
        <v>31</v>
      </c>
      <c r="D40" s="24" t="s">
        <v>37</v>
      </c>
      <c r="E40" s="220">
        <v>8010440400</v>
      </c>
      <c r="F40" s="221"/>
      <c r="G40" s="222"/>
      <c r="H40" s="75">
        <v>244</v>
      </c>
      <c r="I40" s="86">
        <v>86.4</v>
      </c>
      <c r="J40" s="86">
        <v>36</v>
      </c>
    </row>
    <row r="41" spans="1:10" ht="19.5" customHeight="1" thickBot="1">
      <c r="A41" s="121" t="s">
        <v>117</v>
      </c>
      <c r="B41" s="174">
        <v>992</v>
      </c>
      <c r="C41" s="24" t="s">
        <v>31</v>
      </c>
      <c r="D41" s="24" t="s">
        <v>37</v>
      </c>
      <c r="E41" s="220">
        <v>8010440400</v>
      </c>
      <c r="F41" s="221"/>
      <c r="G41" s="222"/>
      <c r="H41" s="75">
        <v>247</v>
      </c>
      <c r="I41" s="86">
        <v>128</v>
      </c>
      <c r="J41" s="86">
        <v>60</v>
      </c>
    </row>
    <row r="42" spans="1:10" ht="15.75" hidden="1" thickBot="1">
      <c r="A42" s="10" t="s">
        <v>6</v>
      </c>
      <c r="B42" s="4">
        <v>992</v>
      </c>
      <c r="C42" s="15" t="s">
        <v>31</v>
      </c>
      <c r="D42" s="15" t="s">
        <v>37</v>
      </c>
      <c r="E42" s="271">
        <v>8080040400</v>
      </c>
      <c r="F42" s="272"/>
      <c r="G42" s="273"/>
      <c r="H42" s="4">
        <v>244</v>
      </c>
      <c r="I42" s="83"/>
      <c r="J42" s="83"/>
    </row>
    <row r="43" spans="1:10" ht="26.25" hidden="1" thickBot="1">
      <c r="A43" s="7" t="s">
        <v>42</v>
      </c>
      <c r="B43" s="113">
        <v>992</v>
      </c>
      <c r="C43" s="16" t="s">
        <v>31</v>
      </c>
      <c r="D43" s="16" t="s">
        <v>37</v>
      </c>
      <c r="E43" s="232">
        <v>8080040400</v>
      </c>
      <c r="F43" s="274"/>
      <c r="G43" s="233"/>
      <c r="H43" s="113">
        <v>244</v>
      </c>
      <c r="I43" s="85"/>
      <c r="J43" s="85"/>
    </row>
    <row r="44" spans="1:10" ht="26.25" hidden="1" thickBot="1">
      <c r="A44" s="7" t="s">
        <v>10</v>
      </c>
      <c r="B44" s="167">
        <v>992</v>
      </c>
      <c r="C44" s="16" t="s">
        <v>31</v>
      </c>
      <c r="D44" s="16" t="s">
        <v>37</v>
      </c>
      <c r="E44" s="232">
        <v>8080040400</v>
      </c>
      <c r="F44" s="274"/>
      <c r="G44" s="233"/>
      <c r="H44" s="113">
        <v>244</v>
      </c>
      <c r="I44" s="85"/>
      <c r="J44" s="85"/>
    </row>
    <row r="45" spans="1:10" ht="17.25" customHeight="1" thickBot="1">
      <c r="A45" s="31" t="s">
        <v>46</v>
      </c>
      <c r="B45" s="32">
        <v>992</v>
      </c>
      <c r="C45" s="18" t="s">
        <v>31</v>
      </c>
      <c r="D45" s="18" t="s">
        <v>37</v>
      </c>
      <c r="E45" s="268">
        <v>8010440400</v>
      </c>
      <c r="F45" s="269"/>
      <c r="G45" s="270"/>
      <c r="H45" s="80">
        <v>850</v>
      </c>
      <c r="I45" s="86">
        <f>SUM(I46:I46)</f>
        <v>2</v>
      </c>
      <c r="J45" s="86">
        <f>SUM(J46:J46)</f>
        <v>2</v>
      </c>
    </row>
    <row r="46" spans="1:10" ht="15.75" thickBot="1">
      <c r="A46" s="7" t="s">
        <v>47</v>
      </c>
      <c r="B46" s="113">
        <v>992</v>
      </c>
      <c r="C46" s="16" t="s">
        <v>31</v>
      </c>
      <c r="D46" s="16" t="s">
        <v>37</v>
      </c>
      <c r="E46" s="232">
        <v>8010440400</v>
      </c>
      <c r="F46" s="274"/>
      <c r="G46" s="233"/>
      <c r="H46" s="81">
        <v>852</v>
      </c>
      <c r="I46" s="85">
        <v>2</v>
      </c>
      <c r="J46" s="85">
        <v>2</v>
      </c>
    </row>
    <row r="47" spans="1:10" ht="15.75" thickBot="1">
      <c r="A47" s="8" t="s">
        <v>7</v>
      </c>
      <c r="B47" s="2">
        <v>992</v>
      </c>
      <c r="C47" s="117" t="s">
        <v>31</v>
      </c>
      <c r="D47" s="117" t="s">
        <v>49</v>
      </c>
      <c r="E47" s="262">
        <v>8011100000</v>
      </c>
      <c r="F47" s="263"/>
      <c r="G47" s="264"/>
      <c r="H47" s="11"/>
      <c r="I47" s="78">
        <f>SUM(I48)</f>
        <v>5</v>
      </c>
      <c r="J47" s="114">
        <f>SUM(J48)</f>
        <v>5</v>
      </c>
    </row>
    <row r="48" spans="1:10" ht="27.75" thickBot="1">
      <c r="A48" s="30" t="s">
        <v>89</v>
      </c>
      <c r="B48" s="165">
        <v>992</v>
      </c>
      <c r="C48" s="24" t="s">
        <v>31</v>
      </c>
      <c r="D48" s="24" t="s">
        <v>49</v>
      </c>
      <c r="E48" s="220">
        <v>8011143000</v>
      </c>
      <c r="F48" s="221"/>
      <c r="G48" s="222"/>
      <c r="H48" s="57"/>
      <c r="I48" s="86">
        <f>SUM(I49)</f>
        <v>5</v>
      </c>
      <c r="J48" s="86">
        <f>SUM(J49)</f>
        <v>5</v>
      </c>
    </row>
    <row r="49" spans="1:10" ht="15.75" thickBot="1">
      <c r="A49" s="7" t="s">
        <v>50</v>
      </c>
      <c r="B49" s="113">
        <v>992</v>
      </c>
      <c r="C49" s="16" t="s">
        <v>31</v>
      </c>
      <c r="D49" s="16" t="s">
        <v>49</v>
      </c>
      <c r="E49" s="232">
        <v>8011143000</v>
      </c>
      <c r="F49" s="274"/>
      <c r="G49" s="233"/>
      <c r="H49" s="81">
        <v>870</v>
      </c>
      <c r="I49" s="85">
        <v>5</v>
      </c>
      <c r="J49" s="88">
        <v>5</v>
      </c>
    </row>
    <row r="50" spans="1:10" ht="15.75" customHeight="1" thickBot="1">
      <c r="A50" s="3" t="s">
        <v>8</v>
      </c>
      <c r="B50" s="72">
        <v>992</v>
      </c>
      <c r="C50" s="17" t="s">
        <v>31</v>
      </c>
      <c r="D50" s="17">
        <v>13</v>
      </c>
      <c r="E50" s="262"/>
      <c r="F50" s="263"/>
      <c r="G50" s="264"/>
      <c r="H50" s="73"/>
      <c r="I50" s="112">
        <f>SUM(I52+I59)</f>
        <v>41.7</v>
      </c>
      <c r="J50" s="115">
        <f>SUM(J52+J59)</f>
        <v>41.7</v>
      </c>
    </row>
    <row r="51" spans="1:10" ht="15.75" customHeight="1" thickBot="1">
      <c r="A51" s="3" t="s">
        <v>85</v>
      </c>
      <c r="B51" s="72">
        <v>992</v>
      </c>
      <c r="C51" s="117" t="s">
        <v>31</v>
      </c>
      <c r="D51" s="117" t="s">
        <v>51</v>
      </c>
      <c r="E51" s="180"/>
      <c r="F51" s="181"/>
      <c r="G51" s="182"/>
      <c r="H51" s="11"/>
      <c r="I51" s="78">
        <f>SUM(I52)</f>
        <v>41</v>
      </c>
      <c r="J51" s="114">
        <f>SUM(J52)</f>
        <v>41</v>
      </c>
    </row>
    <row r="52" spans="1:10" ht="39.75" customHeight="1" thickBot="1">
      <c r="A52" s="14" t="s">
        <v>9</v>
      </c>
      <c r="B52" s="65">
        <v>992</v>
      </c>
      <c r="C52" s="19" t="s">
        <v>31</v>
      </c>
      <c r="D52" s="19">
        <v>13</v>
      </c>
      <c r="E52" s="208">
        <v>8011340600</v>
      </c>
      <c r="F52" s="209"/>
      <c r="G52" s="210"/>
      <c r="H52" s="33"/>
      <c r="I52" s="83">
        <f>SUM(I53+I57)</f>
        <v>41</v>
      </c>
      <c r="J52" s="83">
        <f>SUM(J53+J57)</f>
        <v>41</v>
      </c>
    </row>
    <row r="53" spans="1:10" ht="30" customHeight="1" thickBot="1">
      <c r="A53" s="31" t="s">
        <v>38</v>
      </c>
      <c r="B53" s="165">
        <v>992</v>
      </c>
      <c r="C53" s="24" t="s">
        <v>31</v>
      </c>
      <c r="D53" s="24">
        <v>13</v>
      </c>
      <c r="E53" s="220">
        <v>8011340600</v>
      </c>
      <c r="F53" s="221"/>
      <c r="G53" s="222"/>
      <c r="H53" s="57">
        <v>200</v>
      </c>
      <c r="I53" s="86">
        <f>SUM(I54)</f>
        <v>30</v>
      </c>
      <c r="J53" s="86">
        <f>SUM(J54)</f>
        <v>30</v>
      </c>
    </row>
    <row r="54" spans="1:10" ht="29.25" customHeight="1" thickBot="1">
      <c r="A54" s="29" t="s">
        <v>39</v>
      </c>
      <c r="B54" s="167">
        <v>992</v>
      </c>
      <c r="C54" s="22" t="s">
        <v>31</v>
      </c>
      <c r="D54" s="22" t="s">
        <v>51</v>
      </c>
      <c r="E54" s="217">
        <v>8011340600</v>
      </c>
      <c r="F54" s="218"/>
      <c r="G54" s="219"/>
      <c r="H54" s="58">
        <v>240</v>
      </c>
      <c r="I54" s="85">
        <f>SUM(I55:I56)</f>
        <v>30</v>
      </c>
      <c r="J54" s="85">
        <f>SUM(J55:J56)</f>
        <v>30</v>
      </c>
    </row>
    <row r="55" spans="1:10" ht="17.25" customHeight="1" thickBot="1">
      <c r="A55" s="121" t="s">
        <v>105</v>
      </c>
      <c r="B55" s="165">
        <v>992</v>
      </c>
      <c r="C55" s="24" t="s">
        <v>31</v>
      </c>
      <c r="D55" s="24" t="s">
        <v>51</v>
      </c>
      <c r="E55" s="220">
        <v>8011340600</v>
      </c>
      <c r="F55" s="221"/>
      <c r="G55" s="222"/>
      <c r="H55" s="75">
        <v>244</v>
      </c>
      <c r="I55" s="86">
        <v>20</v>
      </c>
      <c r="J55" s="86">
        <v>20</v>
      </c>
    </row>
    <row r="56" spans="1:10" ht="18" customHeight="1" thickBot="1">
      <c r="A56" s="31" t="s">
        <v>117</v>
      </c>
      <c r="B56" s="32">
        <v>992</v>
      </c>
      <c r="C56" s="24" t="s">
        <v>31</v>
      </c>
      <c r="D56" s="24" t="s">
        <v>51</v>
      </c>
      <c r="E56" s="220">
        <v>8080040600</v>
      </c>
      <c r="F56" s="221"/>
      <c r="G56" s="222"/>
      <c r="H56" s="75">
        <v>247</v>
      </c>
      <c r="I56" s="86">
        <v>10</v>
      </c>
      <c r="J56" s="86">
        <v>10</v>
      </c>
    </row>
    <row r="57" spans="1:10" ht="27.75" thickBot="1">
      <c r="A57" s="31" t="s">
        <v>46</v>
      </c>
      <c r="B57" s="32">
        <v>992</v>
      </c>
      <c r="C57" s="24" t="s">
        <v>31</v>
      </c>
      <c r="D57" s="24" t="s">
        <v>51</v>
      </c>
      <c r="E57" s="220">
        <v>8011340600</v>
      </c>
      <c r="F57" s="221"/>
      <c r="G57" s="222"/>
      <c r="H57" s="75">
        <v>850</v>
      </c>
      <c r="I57" s="86">
        <f>SUM(I58)</f>
        <v>11</v>
      </c>
      <c r="J57" s="86">
        <f>SUM(J58)</f>
        <v>11</v>
      </c>
    </row>
    <row r="58" spans="1:10" ht="18" customHeight="1" thickBot="1">
      <c r="A58" s="7" t="s">
        <v>47</v>
      </c>
      <c r="B58" s="113">
        <v>992</v>
      </c>
      <c r="C58" s="16" t="s">
        <v>31</v>
      </c>
      <c r="D58" s="16" t="s">
        <v>51</v>
      </c>
      <c r="E58" s="275">
        <v>8011340600</v>
      </c>
      <c r="F58" s="276"/>
      <c r="G58" s="277"/>
      <c r="H58" s="81">
        <v>852</v>
      </c>
      <c r="I58" s="85">
        <v>11</v>
      </c>
      <c r="J58" s="88">
        <v>11</v>
      </c>
    </row>
    <row r="59" spans="1:10" ht="90.75" customHeight="1" thickBot="1">
      <c r="A59" s="10" t="s">
        <v>52</v>
      </c>
      <c r="B59" s="166">
        <v>992</v>
      </c>
      <c r="C59" s="19" t="s">
        <v>31</v>
      </c>
      <c r="D59" s="19" t="s">
        <v>51</v>
      </c>
      <c r="E59" s="232"/>
      <c r="F59" s="274"/>
      <c r="G59" s="233"/>
      <c r="H59" s="58"/>
      <c r="I59" s="85">
        <f t="shared" ref="I59:J61" si="1">SUM(I60)</f>
        <v>0.7</v>
      </c>
      <c r="J59" s="83">
        <f t="shared" si="1"/>
        <v>0.7</v>
      </c>
    </row>
    <row r="60" spans="1:10" ht="27.75" customHeight="1" thickBot="1">
      <c r="A60" s="31" t="s">
        <v>38</v>
      </c>
      <c r="B60" s="165">
        <v>992</v>
      </c>
      <c r="C60" s="24" t="s">
        <v>31</v>
      </c>
      <c r="D60" s="63" t="s">
        <v>51</v>
      </c>
      <c r="E60" s="220" t="s">
        <v>132</v>
      </c>
      <c r="F60" s="221"/>
      <c r="G60" s="222"/>
      <c r="H60" s="57">
        <v>200</v>
      </c>
      <c r="I60" s="86">
        <f t="shared" si="1"/>
        <v>0.7</v>
      </c>
      <c r="J60" s="86">
        <f t="shared" si="1"/>
        <v>0.7</v>
      </c>
    </row>
    <row r="61" spans="1:10" ht="26.25" customHeight="1" thickBot="1">
      <c r="A61" s="29" t="s">
        <v>39</v>
      </c>
      <c r="B61" s="167">
        <v>992</v>
      </c>
      <c r="C61" s="22" t="s">
        <v>31</v>
      </c>
      <c r="D61" s="22" t="s">
        <v>51</v>
      </c>
      <c r="E61" s="217" t="s">
        <v>132</v>
      </c>
      <c r="F61" s="218"/>
      <c r="G61" s="219"/>
      <c r="H61" s="34">
        <v>240</v>
      </c>
      <c r="I61" s="85">
        <f t="shared" si="1"/>
        <v>0.7</v>
      </c>
      <c r="J61" s="85">
        <f t="shared" si="1"/>
        <v>0.7</v>
      </c>
    </row>
    <row r="62" spans="1:10" ht="17.25" customHeight="1" thickBot="1">
      <c r="A62" s="138" t="s">
        <v>105</v>
      </c>
      <c r="B62" s="166">
        <v>992</v>
      </c>
      <c r="C62" s="19" t="s">
        <v>31</v>
      </c>
      <c r="D62" s="19" t="s">
        <v>51</v>
      </c>
      <c r="E62" s="208" t="s">
        <v>132</v>
      </c>
      <c r="F62" s="209"/>
      <c r="G62" s="210"/>
      <c r="H62" s="33">
        <v>244</v>
      </c>
      <c r="I62" s="83">
        <v>0.7</v>
      </c>
      <c r="J62" s="83">
        <v>0.7</v>
      </c>
    </row>
    <row r="63" spans="1:10" ht="15.75" hidden="1" thickBot="1">
      <c r="A63" s="10" t="s">
        <v>6</v>
      </c>
      <c r="B63" s="4">
        <v>992</v>
      </c>
      <c r="C63" s="19" t="s">
        <v>31</v>
      </c>
      <c r="D63" s="19" t="s">
        <v>51</v>
      </c>
      <c r="E63" s="208" t="s">
        <v>53</v>
      </c>
      <c r="F63" s="209"/>
      <c r="G63" s="210"/>
      <c r="H63" s="33">
        <v>244</v>
      </c>
      <c r="I63" s="20"/>
      <c r="J63" s="20"/>
    </row>
    <row r="64" spans="1:10" ht="27" hidden="1" thickBot="1">
      <c r="A64" s="7" t="s">
        <v>10</v>
      </c>
      <c r="B64" s="167">
        <v>992</v>
      </c>
      <c r="C64" s="22" t="s">
        <v>31</v>
      </c>
      <c r="D64" s="22" t="s">
        <v>51</v>
      </c>
      <c r="E64" s="217" t="s">
        <v>53</v>
      </c>
      <c r="F64" s="218"/>
      <c r="G64" s="219"/>
      <c r="H64" s="34">
        <v>244</v>
      </c>
      <c r="I64" s="23"/>
      <c r="J64" s="23"/>
    </row>
    <row r="65" spans="1:10" ht="16.5" customHeight="1" thickBot="1">
      <c r="A65" s="35" t="s">
        <v>11</v>
      </c>
      <c r="B65" s="76">
        <v>992</v>
      </c>
      <c r="C65" s="162" t="s">
        <v>32</v>
      </c>
      <c r="D65" s="162"/>
      <c r="E65" s="217"/>
      <c r="F65" s="218"/>
      <c r="G65" s="219"/>
      <c r="H65" s="39"/>
      <c r="I65" s="82">
        <f>SUM(I66)</f>
        <v>148.4</v>
      </c>
      <c r="J65" s="78">
        <f>SUM(J66)</f>
        <v>153.69999999999999</v>
      </c>
    </row>
    <row r="66" spans="1:10" ht="53.25" customHeight="1" thickBot="1">
      <c r="A66" s="14" t="s">
        <v>12</v>
      </c>
      <c r="B66" s="65">
        <v>992</v>
      </c>
      <c r="C66" s="19" t="s">
        <v>32</v>
      </c>
      <c r="D66" s="19" t="s">
        <v>54</v>
      </c>
      <c r="E66" s="208" t="s">
        <v>133</v>
      </c>
      <c r="F66" s="209"/>
      <c r="G66" s="210"/>
      <c r="H66" s="33"/>
      <c r="I66" s="83">
        <f>SUM(I67+I71)</f>
        <v>148.4</v>
      </c>
      <c r="J66" s="83">
        <f>SUM(J67+J71)</f>
        <v>153.69999999999999</v>
      </c>
    </row>
    <row r="67" spans="1:10" ht="57.75" customHeight="1" thickBot="1">
      <c r="A67" s="30" t="s">
        <v>33</v>
      </c>
      <c r="B67" s="75">
        <v>992</v>
      </c>
      <c r="C67" s="36" t="s">
        <v>32</v>
      </c>
      <c r="D67" s="116" t="s">
        <v>54</v>
      </c>
      <c r="E67" s="220" t="s">
        <v>133</v>
      </c>
      <c r="F67" s="221"/>
      <c r="G67" s="222"/>
      <c r="H67" s="75">
        <v>100</v>
      </c>
      <c r="I67" s="84">
        <f>SUM(I68)</f>
        <v>136.1</v>
      </c>
      <c r="J67" s="84">
        <f>SUM(J68)</f>
        <v>141.39999999999998</v>
      </c>
    </row>
    <row r="68" spans="1:10" ht="25.5" customHeight="1" thickBot="1">
      <c r="A68" s="7" t="s">
        <v>34</v>
      </c>
      <c r="B68" s="167">
        <v>992</v>
      </c>
      <c r="C68" s="22" t="s">
        <v>32</v>
      </c>
      <c r="D68" s="22" t="s">
        <v>54</v>
      </c>
      <c r="E68" s="217" t="s">
        <v>133</v>
      </c>
      <c r="F68" s="218"/>
      <c r="G68" s="219"/>
      <c r="H68" s="58">
        <v>120</v>
      </c>
      <c r="I68" s="85">
        <f>SUM(I69:I70)</f>
        <v>136.1</v>
      </c>
      <c r="J68" s="85">
        <f>SUM(J69+J70)</f>
        <v>141.39999999999998</v>
      </c>
    </row>
    <row r="69" spans="1:10" ht="27" thickBot="1">
      <c r="A69" s="7" t="s">
        <v>35</v>
      </c>
      <c r="B69" s="34">
        <v>992</v>
      </c>
      <c r="C69" s="37" t="s">
        <v>32</v>
      </c>
      <c r="D69" s="22" t="s">
        <v>54</v>
      </c>
      <c r="E69" s="217" t="s">
        <v>133</v>
      </c>
      <c r="F69" s="218"/>
      <c r="G69" s="219"/>
      <c r="H69" s="58">
        <v>121</v>
      </c>
      <c r="I69" s="85">
        <v>104.5</v>
      </c>
      <c r="J69" s="85">
        <v>108.6</v>
      </c>
    </row>
    <row r="70" spans="1:10" ht="40.5" customHeight="1" thickBot="1">
      <c r="A70" s="7" t="s">
        <v>36</v>
      </c>
      <c r="B70" s="167">
        <v>992</v>
      </c>
      <c r="C70" s="22" t="s">
        <v>32</v>
      </c>
      <c r="D70" s="22" t="s">
        <v>54</v>
      </c>
      <c r="E70" s="217" t="s">
        <v>133</v>
      </c>
      <c r="F70" s="218"/>
      <c r="G70" s="219"/>
      <c r="H70" s="34">
        <v>129</v>
      </c>
      <c r="I70" s="85">
        <v>31.6</v>
      </c>
      <c r="J70" s="85">
        <v>32.799999999999997</v>
      </c>
    </row>
    <row r="71" spans="1:10" ht="29.25" customHeight="1" thickBot="1">
      <c r="A71" s="30" t="s">
        <v>38</v>
      </c>
      <c r="B71" s="157">
        <v>992</v>
      </c>
      <c r="C71" s="116" t="s">
        <v>32</v>
      </c>
      <c r="D71" s="116" t="s">
        <v>54</v>
      </c>
      <c r="E71" s="220" t="s">
        <v>133</v>
      </c>
      <c r="F71" s="221"/>
      <c r="G71" s="222"/>
      <c r="H71" s="75">
        <v>200</v>
      </c>
      <c r="I71" s="84">
        <f>SUM(I72)</f>
        <v>12.3</v>
      </c>
      <c r="J71" s="84">
        <f>SUM(J72)</f>
        <v>12.3</v>
      </c>
    </row>
    <row r="72" spans="1:10" ht="27.75" customHeight="1" thickBot="1">
      <c r="A72" s="29" t="s">
        <v>39</v>
      </c>
      <c r="B72" s="167">
        <v>992</v>
      </c>
      <c r="C72" s="22" t="s">
        <v>32</v>
      </c>
      <c r="D72" s="22" t="s">
        <v>54</v>
      </c>
      <c r="E72" s="217" t="s">
        <v>133</v>
      </c>
      <c r="F72" s="218"/>
      <c r="G72" s="219"/>
      <c r="H72" s="34">
        <v>240</v>
      </c>
      <c r="I72" s="85">
        <f>SUM(I73+I77)</f>
        <v>12.3</v>
      </c>
      <c r="J72" s="85">
        <f>SUM(J73+J77)</f>
        <v>12.3</v>
      </c>
    </row>
    <row r="73" spans="1:10" ht="40.5" customHeight="1" thickBot="1">
      <c r="A73" s="31" t="s">
        <v>40</v>
      </c>
      <c r="B73" s="165">
        <v>992</v>
      </c>
      <c r="C73" s="24" t="s">
        <v>32</v>
      </c>
      <c r="D73" s="24" t="s">
        <v>54</v>
      </c>
      <c r="E73" s="220" t="s">
        <v>133</v>
      </c>
      <c r="F73" s="221"/>
      <c r="G73" s="222"/>
      <c r="H73" s="75">
        <v>242</v>
      </c>
      <c r="I73" s="86">
        <v>2</v>
      </c>
      <c r="J73" s="86">
        <v>2</v>
      </c>
    </row>
    <row r="74" spans="1:10" ht="15.75" hidden="1" thickBot="1">
      <c r="A74" s="10" t="s">
        <v>5</v>
      </c>
      <c r="B74" s="4">
        <v>992</v>
      </c>
      <c r="C74" s="19" t="s">
        <v>32</v>
      </c>
      <c r="D74" s="19" t="s">
        <v>54</v>
      </c>
      <c r="E74" s="208">
        <v>7030251180</v>
      </c>
      <c r="F74" s="209"/>
      <c r="G74" s="210"/>
      <c r="H74" s="65">
        <v>242</v>
      </c>
      <c r="I74" s="83"/>
      <c r="J74" s="87"/>
    </row>
    <row r="75" spans="1:10" ht="15.75" hidden="1" thickBot="1">
      <c r="A75" s="7" t="s">
        <v>13</v>
      </c>
      <c r="B75" s="113">
        <v>992</v>
      </c>
      <c r="C75" s="22" t="s">
        <v>32</v>
      </c>
      <c r="D75" s="38" t="s">
        <v>54</v>
      </c>
      <c r="E75" s="217">
        <v>7030251180</v>
      </c>
      <c r="F75" s="218"/>
      <c r="G75" s="219"/>
      <c r="H75" s="34">
        <v>242</v>
      </c>
      <c r="I75" s="85"/>
      <c r="J75" s="88"/>
    </row>
    <row r="76" spans="1:10" ht="0.75" customHeight="1" thickBot="1">
      <c r="A76" s="7" t="s">
        <v>45</v>
      </c>
      <c r="B76" s="167">
        <v>992</v>
      </c>
      <c r="C76" s="22" t="s">
        <v>32</v>
      </c>
      <c r="D76" s="64" t="s">
        <v>54</v>
      </c>
      <c r="E76" s="217">
        <v>7030251180</v>
      </c>
      <c r="F76" s="218"/>
      <c r="G76" s="219"/>
      <c r="H76" s="58">
        <v>242</v>
      </c>
      <c r="I76" s="85"/>
      <c r="J76" s="85"/>
    </row>
    <row r="77" spans="1:10" ht="19.5" customHeight="1" thickBot="1">
      <c r="A77" s="121" t="s">
        <v>105</v>
      </c>
      <c r="B77" s="165">
        <v>992</v>
      </c>
      <c r="C77" s="24" t="s">
        <v>32</v>
      </c>
      <c r="D77" s="24" t="s">
        <v>54</v>
      </c>
      <c r="E77" s="220" t="s">
        <v>133</v>
      </c>
      <c r="F77" s="221"/>
      <c r="G77" s="222"/>
      <c r="H77" s="75">
        <v>244</v>
      </c>
      <c r="I77" s="86">
        <v>10.3</v>
      </c>
      <c r="J77" s="86">
        <v>10.3</v>
      </c>
    </row>
    <row r="78" spans="1:10" ht="17.25" hidden="1" customHeight="1" thickBot="1">
      <c r="A78" s="10" t="s">
        <v>5</v>
      </c>
      <c r="B78" s="4">
        <v>992</v>
      </c>
      <c r="C78" s="19" t="s">
        <v>32</v>
      </c>
      <c r="D78" s="19" t="s">
        <v>54</v>
      </c>
      <c r="E78" s="217">
        <v>7030251180</v>
      </c>
      <c r="F78" s="218"/>
      <c r="G78" s="219"/>
      <c r="H78" s="65">
        <v>244</v>
      </c>
      <c r="I78" s="20"/>
      <c r="J78" s="20"/>
    </row>
    <row r="79" spans="1:10" ht="15.75" hidden="1" thickBot="1">
      <c r="A79" s="7" t="s">
        <v>44</v>
      </c>
      <c r="B79" s="113">
        <v>992</v>
      </c>
      <c r="C79" s="22" t="s">
        <v>32</v>
      </c>
      <c r="D79" s="22" t="s">
        <v>54</v>
      </c>
      <c r="E79" s="217">
        <v>7030251180</v>
      </c>
      <c r="F79" s="218"/>
      <c r="G79" s="219"/>
      <c r="H79" s="34">
        <v>244</v>
      </c>
      <c r="I79" s="23"/>
      <c r="J79" s="6"/>
    </row>
    <row r="80" spans="1:10" ht="15.75" hidden="1" thickBot="1">
      <c r="A80" s="9" t="s">
        <v>55</v>
      </c>
      <c r="B80" s="113">
        <v>992</v>
      </c>
      <c r="C80" s="16" t="s">
        <v>32</v>
      </c>
      <c r="D80" s="16" t="s">
        <v>54</v>
      </c>
      <c r="E80" s="232">
        <v>7030251180</v>
      </c>
      <c r="F80" s="274"/>
      <c r="G80" s="233"/>
      <c r="H80" s="81">
        <v>244</v>
      </c>
      <c r="I80" s="23"/>
      <c r="J80" s="6"/>
    </row>
    <row r="81" spans="1:10" ht="15.75" hidden="1" thickBot="1">
      <c r="A81" s="10" t="s">
        <v>6</v>
      </c>
      <c r="B81" s="4">
        <v>992</v>
      </c>
      <c r="C81" s="15" t="s">
        <v>32</v>
      </c>
      <c r="D81" s="15" t="s">
        <v>54</v>
      </c>
      <c r="E81" s="271">
        <v>7030251180</v>
      </c>
      <c r="F81" s="272"/>
      <c r="G81" s="273"/>
      <c r="H81" s="74">
        <v>244</v>
      </c>
      <c r="I81" s="20"/>
      <c r="J81" s="5"/>
    </row>
    <row r="82" spans="1:10" ht="26.25" hidden="1" thickBot="1">
      <c r="A82" s="7" t="s">
        <v>10</v>
      </c>
      <c r="B82" s="167">
        <v>992</v>
      </c>
      <c r="C82" s="62" t="s">
        <v>32</v>
      </c>
      <c r="D82" s="62" t="s">
        <v>54</v>
      </c>
      <c r="E82" s="281">
        <v>7030251180</v>
      </c>
      <c r="F82" s="282"/>
      <c r="G82" s="283"/>
      <c r="H82" s="161">
        <v>244</v>
      </c>
      <c r="I82" s="23"/>
      <c r="J82" s="23"/>
    </row>
    <row r="83" spans="1:10" ht="27.75" customHeight="1" thickBot="1">
      <c r="A83" s="8" t="s">
        <v>14</v>
      </c>
      <c r="B83" s="76">
        <v>992</v>
      </c>
      <c r="C83" s="162" t="s">
        <v>54</v>
      </c>
      <c r="D83" s="162"/>
      <c r="E83" s="232"/>
      <c r="F83" s="274"/>
      <c r="G83" s="233"/>
      <c r="H83" s="55"/>
      <c r="I83" s="78">
        <f>SUM(I84)</f>
        <v>6</v>
      </c>
      <c r="J83" s="78">
        <f>SUM(J84)</f>
        <v>6</v>
      </c>
    </row>
    <row r="84" spans="1:10" ht="53.25" customHeight="1" thickBot="1">
      <c r="A84" s="1" t="s">
        <v>122</v>
      </c>
      <c r="B84" s="55">
        <v>992</v>
      </c>
      <c r="C84" s="162" t="s">
        <v>54</v>
      </c>
      <c r="D84" s="183" t="s">
        <v>62</v>
      </c>
      <c r="E84" s="232"/>
      <c r="F84" s="274"/>
      <c r="G84" s="123"/>
      <c r="H84" s="55"/>
      <c r="I84" s="78">
        <f>SUM(I85+I91+I95)</f>
        <v>6</v>
      </c>
      <c r="J84" s="78">
        <f>SUM(J85+J91+J95)</f>
        <v>6</v>
      </c>
    </row>
    <row r="85" spans="1:10" ht="42" hidden="1" customHeight="1" thickBot="1">
      <c r="A85" s="14" t="s">
        <v>106</v>
      </c>
      <c r="B85" s="166">
        <v>992</v>
      </c>
      <c r="C85" s="19" t="s">
        <v>54</v>
      </c>
      <c r="D85" s="19" t="s">
        <v>56</v>
      </c>
      <c r="E85" s="278">
        <v>7110000000</v>
      </c>
      <c r="F85" s="279"/>
      <c r="G85" s="280"/>
      <c r="H85" s="41"/>
      <c r="I85" s="85">
        <f t="shared" ref="I85:J89" si="2">SUM(I86)</f>
        <v>0</v>
      </c>
      <c r="J85" s="85">
        <f t="shared" si="2"/>
        <v>0</v>
      </c>
    </row>
    <row r="86" spans="1:10" ht="27.75" hidden="1" customHeight="1" thickBot="1">
      <c r="A86" s="14" t="s">
        <v>102</v>
      </c>
      <c r="B86" s="166">
        <v>992</v>
      </c>
      <c r="C86" s="19" t="s">
        <v>54</v>
      </c>
      <c r="D86" s="118" t="s">
        <v>56</v>
      </c>
      <c r="E86" s="196">
        <v>7110100000</v>
      </c>
      <c r="F86" s="197"/>
      <c r="G86" s="198"/>
      <c r="H86" s="41"/>
      <c r="I86" s="85">
        <f t="shared" si="2"/>
        <v>0</v>
      </c>
      <c r="J86" s="85">
        <f t="shared" si="2"/>
        <v>0</v>
      </c>
    </row>
    <row r="87" spans="1:10" ht="53.25" hidden="1" customHeight="1" thickBot="1">
      <c r="A87" s="14" t="s">
        <v>103</v>
      </c>
      <c r="B87" s="166">
        <v>992</v>
      </c>
      <c r="C87" s="19" t="s">
        <v>54</v>
      </c>
      <c r="D87" s="19" t="s">
        <v>56</v>
      </c>
      <c r="E87" s="199" t="s">
        <v>104</v>
      </c>
      <c r="F87" s="200"/>
      <c r="G87" s="201"/>
      <c r="H87" s="41"/>
      <c r="I87" s="85">
        <f t="shared" si="2"/>
        <v>0</v>
      </c>
      <c r="J87" s="85">
        <f t="shared" si="2"/>
        <v>0</v>
      </c>
    </row>
    <row r="88" spans="1:10" ht="27.75" hidden="1" customHeight="1" thickBot="1">
      <c r="A88" s="31" t="s">
        <v>38</v>
      </c>
      <c r="B88" s="165">
        <v>992</v>
      </c>
      <c r="C88" s="24" t="s">
        <v>54</v>
      </c>
      <c r="D88" s="24" t="s">
        <v>56</v>
      </c>
      <c r="E88" s="202" t="s">
        <v>104</v>
      </c>
      <c r="F88" s="203"/>
      <c r="G88" s="204"/>
      <c r="H88" s="119">
        <v>200</v>
      </c>
      <c r="I88" s="86">
        <f t="shared" si="2"/>
        <v>0</v>
      </c>
      <c r="J88" s="86">
        <f t="shared" si="2"/>
        <v>0</v>
      </c>
    </row>
    <row r="89" spans="1:10" ht="27.75" hidden="1" customHeight="1" thickBot="1">
      <c r="A89" s="29" t="s">
        <v>39</v>
      </c>
      <c r="B89" s="167">
        <v>992</v>
      </c>
      <c r="C89" s="22" t="s">
        <v>54</v>
      </c>
      <c r="D89" s="22" t="s">
        <v>56</v>
      </c>
      <c r="E89" s="205" t="s">
        <v>104</v>
      </c>
      <c r="F89" s="206"/>
      <c r="G89" s="207"/>
      <c r="H89" s="120">
        <v>240</v>
      </c>
      <c r="I89" s="85">
        <f t="shared" si="2"/>
        <v>0</v>
      </c>
      <c r="J89" s="85">
        <f t="shared" si="2"/>
        <v>0</v>
      </c>
    </row>
    <row r="90" spans="1:10" ht="17.25" hidden="1" customHeight="1" thickBot="1">
      <c r="A90" s="121" t="s">
        <v>105</v>
      </c>
      <c r="B90" s="165">
        <v>992</v>
      </c>
      <c r="C90" s="24" t="s">
        <v>54</v>
      </c>
      <c r="D90" s="24" t="s">
        <v>56</v>
      </c>
      <c r="E90" s="202" t="s">
        <v>104</v>
      </c>
      <c r="F90" s="203"/>
      <c r="G90" s="204"/>
      <c r="H90" s="122">
        <v>244</v>
      </c>
      <c r="I90" s="86">
        <v>0</v>
      </c>
      <c r="J90" s="86">
        <v>0</v>
      </c>
    </row>
    <row r="91" spans="1:10" ht="27.75" hidden="1" customHeight="1" thickBot="1">
      <c r="A91" s="10" t="s">
        <v>101</v>
      </c>
      <c r="B91" s="166">
        <v>992</v>
      </c>
      <c r="C91" s="19" t="s">
        <v>54</v>
      </c>
      <c r="D91" s="19" t="s">
        <v>56</v>
      </c>
      <c r="E91" s="208" t="s">
        <v>104</v>
      </c>
      <c r="F91" s="209"/>
      <c r="G91" s="210"/>
      <c r="H91" s="41"/>
      <c r="I91" s="83">
        <f t="shared" ref="I91:J93" si="3">SUM(I92)</f>
        <v>0</v>
      </c>
      <c r="J91" s="83">
        <f t="shared" si="3"/>
        <v>0</v>
      </c>
    </row>
    <row r="92" spans="1:10" ht="27.75" hidden="1" customHeight="1" thickBot="1">
      <c r="A92" s="31" t="s">
        <v>38</v>
      </c>
      <c r="B92" s="165">
        <v>992</v>
      </c>
      <c r="C92" s="24" t="s">
        <v>54</v>
      </c>
      <c r="D92" s="24" t="s">
        <v>56</v>
      </c>
      <c r="E92" s="220" t="s">
        <v>104</v>
      </c>
      <c r="F92" s="221"/>
      <c r="G92" s="222"/>
      <c r="H92" s="119">
        <v>200</v>
      </c>
      <c r="I92" s="86">
        <f t="shared" si="3"/>
        <v>0</v>
      </c>
      <c r="J92" s="86">
        <f t="shared" si="3"/>
        <v>0</v>
      </c>
    </row>
    <row r="93" spans="1:10" ht="27.75" hidden="1" customHeight="1" thickBot="1">
      <c r="A93" s="29" t="s">
        <v>39</v>
      </c>
      <c r="B93" s="167">
        <v>992</v>
      </c>
      <c r="C93" s="22" t="s">
        <v>54</v>
      </c>
      <c r="D93" s="22" t="s">
        <v>56</v>
      </c>
      <c r="E93" s="217" t="s">
        <v>104</v>
      </c>
      <c r="F93" s="218"/>
      <c r="G93" s="219"/>
      <c r="H93" s="46">
        <v>240</v>
      </c>
      <c r="I93" s="85">
        <f t="shared" si="3"/>
        <v>0</v>
      </c>
      <c r="J93" s="85">
        <f t="shared" si="3"/>
        <v>0</v>
      </c>
    </row>
    <row r="94" spans="1:10" ht="18.75" hidden="1" customHeight="1" thickBot="1">
      <c r="A94" s="121" t="s">
        <v>105</v>
      </c>
      <c r="B94" s="165">
        <v>992</v>
      </c>
      <c r="C94" s="24" t="s">
        <v>54</v>
      </c>
      <c r="D94" s="24" t="s">
        <v>56</v>
      </c>
      <c r="E94" s="220" t="s">
        <v>104</v>
      </c>
      <c r="F94" s="221"/>
      <c r="G94" s="222"/>
      <c r="H94" s="119">
        <v>244</v>
      </c>
      <c r="I94" s="86"/>
      <c r="J94" s="86">
        <v>0</v>
      </c>
    </row>
    <row r="95" spans="1:10" ht="54" customHeight="1" thickBot="1">
      <c r="A95" s="138" t="s">
        <v>123</v>
      </c>
      <c r="B95" s="176">
        <v>992</v>
      </c>
      <c r="C95" s="19" t="s">
        <v>54</v>
      </c>
      <c r="D95" s="19" t="s">
        <v>131</v>
      </c>
      <c r="E95" s="208">
        <v>7110000000</v>
      </c>
      <c r="F95" s="209"/>
      <c r="G95" s="210"/>
      <c r="H95" s="119"/>
      <c r="I95" s="86">
        <f t="shared" ref="I95:J100" si="4">SUM(I96)</f>
        <v>6</v>
      </c>
      <c r="J95" s="86">
        <f t="shared" si="4"/>
        <v>6</v>
      </c>
    </row>
    <row r="96" spans="1:10" ht="59.25" customHeight="1" thickBot="1">
      <c r="A96" s="138" t="s">
        <v>124</v>
      </c>
      <c r="B96" s="176">
        <v>992</v>
      </c>
      <c r="C96" s="19" t="s">
        <v>54</v>
      </c>
      <c r="D96" s="19" t="s">
        <v>62</v>
      </c>
      <c r="E96" s="208">
        <v>7110000000</v>
      </c>
      <c r="F96" s="209"/>
      <c r="G96" s="210"/>
      <c r="H96" s="119"/>
      <c r="I96" s="86">
        <f t="shared" si="4"/>
        <v>6</v>
      </c>
      <c r="J96" s="86">
        <f t="shared" si="4"/>
        <v>6</v>
      </c>
    </row>
    <row r="97" spans="1:10" ht="60.75" customHeight="1" thickBot="1">
      <c r="A97" s="138" t="s">
        <v>125</v>
      </c>
      <c r="B97" s="176">
        <v>992</v>
      </c>
      <c r="C97" s="19" t="s">
        <v>54</v>
      </c>
      <c r="D97" s="19" t="s">
        <v>62</v>
      </c>
      <c r="E97" s="208">
        <v>7112100000</v>
      </c>
      <c r="F97" s="209"/>
      <c r="G97" s="210"/>
      <c r="H97" s="119"/>
      <c r="I97" s="86">
        <f t="shared" si="4"/>
        <v>6</v>
      </c>
      <c r="J97" s="86">
        <f t="shared" si="4"/>
        <v>6</v>
      </c>
    </row>
    <row r="98" spans="1:10" ht="42.75" customHeight="1" thickBot="1">
      <c r="A98" s="10" t="s">
        <v>84</v>
      </c>
      <c r="B98" s="176">
        <v>992</v>
      </c>
      <c r="C98" s="19" t="s">
        <v>54</v>
      </c>
      <c r="D98" s="19" t="s">
        <v>62</v>
      </c>
      <c r="E98" s="208">
        <v>7112140010</v>
      </c>
      <c r="F98" s="209"/>
      <c r="G98" s="210"/>
      <c r="H98" s="119"/>
      <c r="I98" s="86">
        <f t="shared" si="4"/>
        <v>6</v>
      </c>
      <c r="J98" s="86">
        <f t="shared" si="4"/>
        <v>6</v>
      </c>
    </row>
    <row r="99" spans="1:10" ht="27" customHeight="1" thickBot="1">
      <c r="A99" s="31" t="s">
        <v>38</v>
      </c>
      <c r="B99" s="174">
        <v>992</v>
      </c>
      <c r="C99" s="24" t="s">
        <v>54</v>
      </c>
      <c r="D99" s="24" t="s">
        <v>62</v>
      </c>
      <c r="E99" s="214" t="s">
        <v>126</v>
      </c>
      <c r="F99" s="215"/>
      <c r="G99" s="216"/>
      <c r="H99" s="179">
        <v>200</v>
      </c>
      <c r="I99" s="86">
        <f t="shared" si="4"/>
        <v>6</v>
      </c>
      <c r="J99" s="86">
        <f t="shared" si="4"/>
        <v>6</v>
      </c>
    </row>
    <row r="100" spans="1:10" ht="31.5" customHeight="1" thickBot="1">
      <c r="A100" s="29" t="s">
        <v>39</v>
      </c>
      <c r="B100" s="177">
        <v>992</v>
      </c>
      <c r="C100" s="22" t="s">
        <v>54</v>
      </c>
      <c r="D100" s="22" t="s">
        <v>62</v>
      </c>
      <c r="E100" s="217">
        <v>7112140010</v>
      </c>
      <c r="F100" s="218"/>
      <c r="G100" s="219"/>
      <c r="H100" s="184">
        <v>240</v>
      </c>
      <c r="I100" s="85">
        <f t="shared" si="4"/>
        <v>6</v>
      </c>
      <c r="J100" s="85">
        <f t="shared" si="4"/>
        <v>6</v>
      </c>
    </row>
    <row r="101" spans="1:10" ht="19.5" customHeight="1" thickBot="1">
      <c r="A101" s="31" t="s">
        <v>105</v>
      </c>
      <c r="B101" s="174">
        <v>992</v>
      </c>
      <c r="C101" s="24" t="s">
        <v>54</v>
      </c>
      <c r="D101" s="24" t="s">
        <v>62</v>
      </c>
      <c r="E101" s="220">
        <v>7112140010</v>
      </c>
      <c r="F101" s="221"/>
      <c r="G101" s="222"/>
      <c r="H101" s="179">
        <v>244</v>
      </c>
      <c r="I101" s="86">
        <v>6</v>
      </c>
      <c r="J101" s="86">
        <v>6</v>
      </c>
    </row>
    <row r="102" spans="1:10" ht="19.5" customHeight="1" thickBot="1">
      <c r="A102" s="108" t="s">
        <v>15</v>
      </c>
      <c r="B102" s="165">
        <v>992</v>
      </c>
      <c r="C102" s="24" t="s">
        <v>37</v>
      </c>
      <c r="D102" s="24"/>
      <c r="E102" s="220"/>
      <c r="F102" s="221"/>
      <c r="G102" s="222"/>
      <c r="H102" s="75"/>
      <c r="I102" s="86">
        <f>SUM(I103+I111)</f>
        <v>1110.3</v>
      </c>
      <c r="J102" s="86">
        <f>SUM(J103+J111)</f>
        <v>1147.3</v>
      </c>
    </row>
    <row r="103" spans="1:10" ht="55.5" customHeight="1" thickBot="1">
      <c r="A103" s="30" t="s">
        <v>16</v>
      </c>
      <c r="B103" s="75">
        <v>992</v>
      </c>
      <c r="C103" s="116" t="s">
        <v>37</v>
      </c>
      <c r="D103" s="116" t="s">
        <v>31</v>
      </c>
      <c r="E103" s="220">
        <v>6130173110</v>
      </c>
      <c r="F103" s="221"/>
      <c r="G103" s="222"/>
      <c r="H103" s="75"/>
      <c r="I103" s="84">
        <f>SUM(I104+I108)</f>
        <v>47.3</v>
      </c>
      <c r="J103" s="84">
        <f>SUM(J104+J108)</f>
        <v>47.3</v>
      </c>
    </row>
    <row r="104" spans="1:10" ht="26.25" customHeight="1" thickBot="1">
      <c r="A104" s="30" t="s">
        <v>33</v>
      </c>
      <c r="B104" s="165">
        <v>992</v>
      </c>
      <c r="C104" s="24" t="s">
        <v>37</v>
      </c>
      <c r="D104" s="24" t="s">
        <v>31</v>
      </c>
      <c r="E104" s="220">
        <v>6130173110</v>
      </c>
      <c r="F104" s="221"/>
      <c r="G104" s="222"/>
      <c r="H104" s="75">
        <v>100</v>
      </c>
      <c r="I104" s="86">
        <f>SUM(I105)</f>
        <v>47.3</v>
      </c>
      <c r="J104" s="86">
        <f>SUM(J105)</f>
        <v>47.3</v>
      </c>
    </row>
    <row r="105" spans="1:10" ht="26.25" thickBot="1">
      <c r="A105" s="7" t="s">
        <v>34</v>
      </c>
      <c r="B105" s="167">
        <v>992</v>
      </c>
      <c r="C105" s="22" t="s">
        <v>37</v>
      </c>
      <c r="D105" s="22" t="s">
        <v>31</v>
      </c>
      <c r="E105" s="217">
        <v>6130173110</v>
      </c>
      <c r="F105" s="218"/>
      <c r="G105" s="219"/>
      <c r="H105" s="58">
        <v>120</v>
      </c>
      <c r="I105" s="85">
        <f>SUM(I106:I107)</f>
        <v>47.3</v>
      </c>
      <c r="J105" s="85">
        <f>SUM(J106:J107)</f>
        <v>47.3</v>
      </c>
    </row>
    <row r="106" spans="1:10" ht="27.75" customHeight="1" thickBot="1">
      <c r="A106" s="7" t="s">
        <v>35</v>
      </c>
      <c r="B106" s="167">
        <v>992</v>
      </c>
      <c r="C106" s="22" t="s">
        <v>37</v>
      </c>
      <c r="D106" s="22" t="s">
        <v>31</v>
      </c>
      <c r="E106" s="217">
        <v>6130173110</v>
      </c>
      <c r="F106" s="218"/>
      <c r="G106" s="219"/>
      <c r="H106" s="34">
        <v>121</v>
      </c>
      <c r="I106" s="85">
        <v>36.299999999999997</v>
      </c>
      <c r="J106" s="85">
        <v>36.299999999999997</v>
      </c>
    </row>
    <row r="107" spans="1:10" ht="25.5" customHeight="1" thickBot="1">
      <c r="A107" s="7" t="s">
        <v>36</v>
      </c>
      <c r="B107" s="167">
        <v>992</v>
      </c>
      <c r="C107" s="22" t="s">
        <v>37</v>
      </c>
      <c r="D107" s="22" t="s">
        <v>31</v>
      </c>
      <c r="E107" s="217">
        <v>6130173110</v>
      </c>
      <c r="F107" s="218"/>
      <c r="G107" s="219"/>
      <c r="H107" s="34">
        <v>129</v>
      </c>
      <c r="I107" s="85">
        <v>11</v>
      </c>
      <c r="J107" s="85">
        <v>11</v>
      </c>
    </row>
    <row r="108" spans="1:10" ht="27" hidden="1" customHeight="1" thickBot="1">
      <c r="A108" s="31" t="s">
        <v>38</v>
      </c>
      <c r="B108" s="165">
        <v>992</v>
      </c>
      <c r="C108" s="24" t="s">
        <v>37</v>
      </c>
      <c r="D108" s="24" t="s">
        <v>31</v>
      </c>
      <c r="E108" s="220">
        <v>6130173110</v>
      </c>
      <c r="F108" s="221"/>
      <c r="G108" s="222"/>
      <c r="H108" s="75">
        <v>200</v>
      </c>
      <c r="I108" s="86">
        <f>SUM(I109)</f>
        <v>0</v>
      </c>
      <c r="J108" s="86">
        <f t="shared" ref="J108" si="5">SUM(J109)</f>
        <v>0</v>
      </c>
    </row>
    <row r="109" spans="1:10" ht="30" hidden="1" customHeight="1" thickBot="1">
      <c r="A109" s="29" t="s">
        <v>39</v>
      </c>
      <c r="B109" s="167">
        <v>992</v>
      </c>
      <c r="C109" s="22" t="s">
        <v>37</v>
      </c>
      <c r="D109" s="22" t="s">
        <v>31</v>
      </c>
      <c r="E109" s="217">
        <v>6130173110</v>
      </c>
      <c r="F109" s="218"/>
      <c r="G109" s="219"/>
      <c r="H109" s="34">
        <v>240</v>
      </c>
      <c r="I109" s="85">
        <f>SUM(I110)</f>
        <v>0</v>
      </c>
      <c r="J109" s="85">
        <f>SUM(J110)</f>
        <v>0</v>
      </c>
    </row>
    <row r="110" spans="1:10" ht="12" hidden="1" customHeight="1" thickBot="1">
      <c r="A110" s="121" t="s">
        <v>43</v>
      </c>
      <c r="B110" s="165">
        <v>992</v>
      </c>
      <c r="C110" s="24" t="s">
        <v>37</v>
      </c>
      <c r="D110" s="24" t="s">
        <v>31</v>
      </c>
      <c r="E110" s="220">
        <v>6130173110</v>
      </c>
      <c r="F110" s="221"/>
      <c r="G110" s="222"/>
      <c r="H110" s="75">
        <v>244</v>
      </c>
      <c r="I110" s="86"/>
      <c r="J110" s="86"/>
    </row>
    <row r="111" spans="1:10" ht="29.25" customHeight="1" thickBot="1">
      <c r="A111" s="40" t="s">
        <v>57</v>
      </c>
      <c r="B111" s="165">
        <v>992</v>
      </c>
      <c r="C111" s="24" t="s">
        <v>37</v>
      </c>
      <c r="D111" s="24" t="s">
        <v>56</v>
      </c>
      <c r="E111" s="220"/>
      <c r="F111" s="221"/>
      <c r="G111" s="222"/>
      <c r="H111" s="75"/>
      <c r="I111" s="86">
        <f>SUM(I112)</f>
        <v>1063</v>
      </c>
      <c r="J111" s="86">
        <f>SUM(J112)</f>
        <v>1100</v>
      </c>
    </row>
    <row r="112" spans="1:10" ht="57.75" customHeight="1" thickBot="1">
      <c r="A112" s="10" t="s">
        <v>71</v>
      </c>
      <c r="B112" s="166">
        <v>992</v>
      </c>
      <c r="C112" s="19" t="s">
        <v>37</v>
      </c>
      <c r="D112" s="19" t="s">
        <v>56</v>
      </c>
      <c r="E112" s="208">
        <v>7110000000</v>
      </c>
      <c r="F112" s="209"/>
      <c r="G112" s="210"/>
      <c r="H112" s="65"/>
      <c r="I112" s="83">
        <f t="shared" ref="I112:J116" si="6">SUM(I113)</f>
        <v>1063</v>
      </c>
      <c r="J112" s="89">
        <f t="shared" si="6"/>
        <v>1100</v>
      </c>
    </row>
    <row r="113" spans="1:10" ht="51" customHeight="1" thickBot="1">
      <c r="A113" s="10" t="s">
        <v>90</v>
      </c>
      <c r="B113" s="166">
        <v>992</v>
      </c>
      <c r="C113" s="19" t="s">
        <v>37</v>
      </c>
      <c r="D113" s="19" t="s">
        <v>56</v>
      </c>
      <c r="E113" s="208">
        <v>7112100000</v>
      </c>
      <c r="F113" s="209"/>
      <c r="G113" s="210"/>
      <c r="H113" s="65"/>
      <c r="I113" s="83">
        <f t="shared" si="6"/>
        <v>1063</v>
      </c>
      <c r="J113" s="89">
        <f t="shared" si="6"/>
        <v>1100</v>
      </c>
    </row>
    <row r="114" spans="1:10" ht="40.5" customHeight="1" thickBot="1">
      <c r="A114" s="10" t="s">
        <v>91</v>
      </c>
      <c r="B114" s="166">
        <v>992</v>
      </c>
      <c r="C114" s="19" t="s">
        <v>37</v>
      </c>
      <c r="D114" s="19" t="s">
        <v>56</v>
      </c>
      <c r="E114" s="208">
        <v>7112140003</v>
      </c>
      <c r="F114" s="209"/>
      <c r="G114" s="210"/>
      <c r="H114" s="65"/>
      <c r="I114" s="83">
        <f>SUM(I115)</f>
        <v>1063</v>
      </c>
      <c r="J114" s="89">
        <f t="shared" si="6"/>
        <v>1100</v>
      </c>
    </row>
    <row r="115" spans="1:10" ht="39.75" customHeight="1" thickBot="1">
      <c r="A115" s="10" t="s">
        <v>84</v>
      </c>
      <c r="B115" s="167">
        <v>992</v>
      </c>
      <c r="C115" s="22" t="s">
        <v>37</v>
      </c>
      <c r="D115" s="22" t="s">
        <v>56</v>
      </c>
      <c r="E115" s="217">
        <v>7112140003</v>
      </c>
      <c r="F115" s="218"/>
      <c r="G115" s="219"/>
      <c r="H115" s="58">
        <v>200</v>
      </c>
      <c r="I115" s="85">
        <f>SUM(I116)</f>
        <v>1063</v>
      </c>
      <c r="J115" s="90">
        <f t="shared" si="6"/>
        <v>1100</v>
      </c>
    </row>
    <row r="116" spans="1:10" ht="27.75" thickBot="1">
      <c r="A116" s="31" t="s">
        <v>38</v>
      </c>
      <c r="B116" s="165">
        <v>992</v>
      </c>
      <c r="C116" s="24" t="s">
        <v>37</v>
      </c>
      <c r="D116" s="24" t="s">
        <v>56</v>
      </c>
      <c r="E116" s="220">
        <v>7112140003</v>
      </c>
      <c r="F116" s="221"/>
      <c r="G116" s="222"/>
      <c r="H116" s="75">
        <v>200</v>
      </c>
      <c r="I116" s="86">
        <f>SUM(I117)</f>
        <v>1063</v>
      </c>
      <c r="J116" s="124">
        <f t="shared" si="6"/>
        <v>1100</v>
      </c>
    </row>
    <row r="117" spans="1:10" ht="25.5" customHeight="1" thickBot="1">
      <c r="A117" s="29" t="s">
        <v>39</v>
      </c>
      <c r="B117" s="167">
        <v>992</v>
      </c>
      <c r="C117" s="22" t="s">
        <v>37</v>
      </c>
      <c r="D117" s="22" t="s">
        <v>56</v>
      </c>
      <c r="E117" s="217">
        <v>7112140003</v>
      </c>
      <c r="F117" s="218"/>
      <c r="G117" s="219"/>
      <c r="H117" s="58">
        <v>240</v>
      </c>
      <c r="I117" s="85">
        <f>SUM(I118)</f>
        <v>1063</v>
      </c>
      <c r="J117" s="90">
        <f>SUM(J118)</f>
        <v>1100</v>
      </c>
    </row>
    <row r="118" spans="1:10" ht="18.75" customHeight="1" thickBot="1">
      <c r="A118" s="121" t="s">
        <v>105</v>
      </c>
      <c r="B118" s="165">
        <v>992</v>
      </c>
      <c r="C118" s="24" t="s">
        <v>37</v>
      </c>
      <c r="D118" s="24" t="s">
        <v>56</v>
      </c>
      <c r="E118" s="220">
        <v>7112140003</v>
      </c>
      <c r="F118" s="221"/>
      <c r="G118" s="222"/>
      <c r="H118" s="75">
        <v>244</v>
      </c>
      <c r="I118" s="86">
        <v>1063</v>
      </c>
      <c r="J118" s="124">
        <v>1100</v>
      </c>
    </row>
    <row r="119" spans="1:10" ht="27" customHeight="1" thickBot="1">
      <c r="A119" s="110" t="s">
        <v>17</v>
      </c>
      <c r="B119" s="39">
        <v>992</v>
      </c>
      <c r="C119" s="42" t="s">
        <v>59</v>
      </c>
      <c r="D119" s="42"/>
      <c r="E119" s="211"/>
      <c r="F119" s="212"/>
      <c r="G119" s="213"/>
      <c r="H119" s="91"/>
      <c r="I119" s="92">
        <f>SUM(I120+I137)</f>
        <v>364.72699999999998</v>
      </c>
      <c r="J119" s="106">
        <f>SUM(J120+J137)</f>
        <v>172.85</v>
      </c>
    </row>
    <row r="120" spans="1:10" ht="19.5" customHeight="1" thickBot="1">
      <c r="A120" s="108" t="s">
        <v>18</v>
      </c>
      <c r="B120" s="55">
        <v>992</v>
      </c>
      <c r="C120" s="42" t="s">
        <v>59</v>
      </c>
      <c r="D120" s="42" t="s">
        <v>32</v>
      </c>
      <c r="E120" s="211"/>
      <c r="F120" s="212"/>
      <c r="G120" s="213"/>
      <c r="H120" s="137"/>
      <c r="I120" s="92">
        <f>SUM(I121+I128)</f>
        <v>120</v>
      </c>
      <c r="J120" s="92">
        <f>SUM(J121+J128)</f>
        <v>125</v>
      </c>
    </row>
    <row r="121" spans="1:10" ht="64.5" customHeight="1" thickBot="1">
      <c r="A121" s="14" t="s">
        <v>72</v>
      </c>
      <c r="B121" s="166">
        <v>992</v>
      </c>
      <c r="C121" s="54" t="s">
        <v>59</v>
      </c>
      <c r="D121" s="54" t="s">
        <v>32</v>
      </c>
      <c r="E121" s="196">
        <v>7110000000</v>
      </c>
      <c r="F121" s="197"/>
      <c r="G121" s="198"/>
      <c r="H121" s="56"/>
      <c r="I121" s="104">
        <f t="shared" ref="I121:J125" si="7">SUM(I122)</f>
        <v>44</v>
      </c>
      <c r="J121" s="104">
        <f t="shared" si="7"/>
        <v>0</v>
      </c>
    </row>
    <row r="122" spans="1:10" ht="66" customHeight="1" thickBot="1">
      <c r="A122" s="10" t="s">
        <v>92</v>
      </c>
      <c r="B122" s="160">
        <v>992</v>
      </c>
      <c r="C122" s="43" t="s">
        <v>59</v>
      </c>
      <c r="D122" s="43" t="s">
        <v>32</v>
      </c>
      <c r="E122" s="196">
        <v>7112100000</v>
      </c>
      <c r="F122" s="197"/>
      <c r="G122" s="198"/>
      <c r="H122" s="56"/>
      <c r="I122" s="101">
        <f t="shared" si="7"/>
        <v>44</v>
      </c>
      <c r="J122" s="101">
        <f t="shared" si="7"/>
        <v>0</v>
      </c>
    </row>
    <row r="123" spans="1:10" ht="40.5" customHeight="1" thickBot="1">
      <c r="A123" s="14" t="s">
        <v>93</v>
      </c>
      <c r="B123" s="26">
        <v>992</v>
      </c>
      <c r="C123" s="48" t="s">
        <v>59</v>
      </c>
      <c r="D123" s="48" t="s">
        <v>32</v>
      </c>
      <c r="E123" s="223">
        <v>7112140005</v>
      </c>
      <c r="F123" s="224"/>
      <c r="G123" s="225"/>
      <c r="H123" s="56"/>
      <c r="I123" s="104">
        <f t="shared" si="7"/>
        <v>44</v>
      </c>
      <c r="J123" s="104">
        <f t="shared" si="7"/>
        <v>0</v>
      </c>
    </row>
    <row r="124" spans="1:10" ht="27.75" customHeight="1" thickBot="1">
      <c r="A124" s="31" t="s">
        <v>38</v>
      </c>
      <c r="B124" s="77">
        <v>992</v>
      </c>
      <c r="C124" s="49" t="s">
        <v>59</v>
      </c>
      <c r="D124" s="49" t="s">
        <v>32</v>
      </c>
      <c r="E124" s="193">
        <v>7112140005</v>
      </c>
      <c r="F124" s="194"/>
      <c r="G124" s="195"/>
      <c r="H124" s="47">
        <v>200</v>
      </c>
      <c r="I124" s="95">
        <f t="shared" si="7"/>
        <v>44</v>
      </c>
      <c r="J124" s="96">
        <f t="shared" si="7"/>
        <v>0</v>
      </c>
    </row>
    <row r="125" spans="1:10" ht="28.5" customHeight="1" thickBot="1">
      <c r="A125" s="29" t="s">
        <v>39</v>
      </c>
      <c r="B125" s="125">
        <v>992</v>
      </c>
      <c r="C125" s="44" t="s">
        <v>59</v>
      </c>
      <c r="D125" s="44" t="s">
        <v>32</v>
      </c>
      <c r="E125" s="226">
        <v>7112140005</v>
      </c>
      <c r="F125" s="227"/>
      <c r="G125" s="228"/>
      <c r="H125" s="21">
        <v>240</v>
      </c>
      <c r="I125" s="97">
        <f t="shared" si="7"/>
        <v>44</v>
      </c>
      <c r="J125" s="98">
        <f t="shared" si="7"/>
        <v>0</v>
      </c>
    </row>
    <row r="126" spans="1:10" ht="21" customHeight="1" thickBot="1">
      <c r="A126" s="121" t="s">
        <v>105</v>
      </c>
      <c r="B126" s="126">
        <v>992</v>
      </c>
      <c r="C126" s="127" t="s">
        <v>59</v>
      </c>
      <c r="D126" s="127" t="s">
        <v>32</v>
      </c>
      <c r="E126" s="229">
        <v>7112140005</v>
      </c>
      <c r="F126" s="230"/>
      <c r="G126" s="231"/>
      <c r="H126" s="128">
        <v>244</v>
      </c>
      <c r="I126" s="129">
        <v>44</v>
      </c>
      <c r="J126" s="129">
        <v>0</v>
      </c>
    </row>
    <row r="127" spans="1:10" ht="17.25" customHeight="1" thickBot="1">
      <c r="A127" s="1" t="s">
        <v>85</v>
      </c>
      <c r="B127" s="132">
        <v>992</v>
      </c>
      <c r="C127" s="48" t="s">
        <v>59</v>
      </c>
      <c r="D127" s="48"/>
      <c r="E127" s="211">
        <v>8050000000</v>
      </c>
      <c r="F127" s="212"/>
      <c r="G127" s="213"/>
      <c r="H127" s="50"/>
      <c r="I127" s="92">
        <f>SUM(I130+I157)</f>
        <v>100.727</v>
      </c>
      <c r="J127" s="92">
        <f>SUM(J130+J159+J163+J167+J171)</f>
        <v>162.85</v>
      </c>
    </row>
    <row r="128" spans="1:10" ht="21.75" customHeight="1" thickBot="1">
      <c r="A128" s="108" t="s">
        <v>94</v>
      </c>
      <c r="B128" s="132">
        <v>992</v>
      </c>
      <c r="C128" s="42" t="s">
        <v>59</v>
      </c>
      <c r="D128" s="42" t="s">
        <v>32</v>
      </c>
      <c r="E128" s="211">
        <v>8050200000</v>
      </c>
      <c r="F128" s="212"/>
      <c r="G128" s="213"/>
      <c r="H128" s="47"/>
      <c r="I128" s="92">
        <f>SUM(I129)</f>
        <v>76</v>
      </c>
      <c r="J128" s="92">
        <f>SUM(J129)</f>
        <v>125</v>
      </c>
    </row>
    <row r="129" spans="1:15" ht="21" customHeight="1" thickBot="1">
      <c r="A129" s="108" t="s">
        <v>18</v>
      </c>
      <c r="B129" s="153">
        <v>992</v>
      </c>
      <c r="C129" s="42" t="s">
        <v>59</v>
      </c>
      <c r="D129" s="42" t="s">
        <v>32</v>
      </c>
      <c r="E129" s="211">
        <v>8050240710</v>
      </c>
      <c r="F129" s="212"/>
      <c r="G129" s="213"/>
      <c r="H129" s="91"/>
      <c r="I129" s="92">
        <f t="shared" ref="I129:J131" si="8">SUM(I130)</f>
        <v>76</v>
      </c>
      <c r="J129" s="106">
        <f t="shared" si="8"/>
        <v>125</v>
      </c>
      <c r="N129" s="135"/>
    </row>
    <row r="130" spans="1:15" ht="25.5" customHeight="1" thickBot="1">
      <c r="A130" s="30" t="s">
        <v>19</v>
      </c>
      <c r="B130" s="154">
        <v>992</v>
      </c>
      <c r="C130" s="42" t="s">
        <v>59</v>
      </c>
      <c r="D130" s="42" t="s">
        <v>32</v>
      </c>
      <c r="E130" s="211">
        <v>8050240710</v>
      </c>
      <c r="F130" s="212"/>
      <c r="G130" s="213"/>
      <c r="H130" s="137"/>
      <c r="I130" s="92">
        <f>SUM(I131+I135)</f>
        <v>76</v>
      </c>
      <c r="J130" s="93">
        <f>SUM(J131+J135)</f>
        <v>125</v>
      </c>
    </row>
    <row r="131" spans="1:15" ht="28.5" customHeight="1" thickBot="1">
      <c r="A131" s="31" t="s">
        <v>38</v>
      </c>
      <c r="B131" s="154">
        <v>992</v>
      </c>
      <c r="C131" s="42" t="s">
        <v>59</v>
      </c>
      <c r="D131" s="42" t="s">
        <v>32</v>
      </c>
      <c r="E131" s="211">
        <v>8050240710</v>
      </c>
      <c r="F131" s="212"/>
      <c r="G131" s="213"/>
      <c r="H131" s="147">
        <v>200</v>
      </c>
      <c r="I131" s="134">
        <f t="shared" si="8"/>
        <v>69.8</v>
      </c>
      <c r="J131" s="99">
        <f t="shared" si="8"/>
        <v>118.8</v>
      </c>
    </row>
    <row r="132" spans="1:15" ht="27.75" customHeight="1" thickBot="1">
      <c r="A132" s="29" t="s">
        <v>39</v>
      </c>
      <c r="B132" s="131">
        <v>992</v>
      </c>
      <c r="C132" s="60" t="s">
        <v>59</v>
      </c>
      <c r="D132" s="45" t="s">
        <v>32</v>
      </c>
      <c r="E132" s="284">
        <v>8050240710</v>
      </c>
      <c r="F132" s="285"/>
      <c r="G132" s="286"/>
      <c r="H132" s="68">
        <v>240</v>
      </c>
      <c r="I132" s="109">
        <f>SUM(I133:I134)</f>
        <v>69.8</v>
      </c>
      <c r="J132" s="102">
        <f>SUM(J133:J134)</f>
        <v>118.8</v>
      </c>
      <c r="O132" s="133"/>
    </row>
    <row r="133" spans="1:15" ht="18" customHeight="1" thickBot="1">
      <c r="A133" s="121" t="s">
        <v>105</v>
      </c>
      <c r="B133" s="57">
        <v>992</v>
      </c>
      <c r="C133" s="59" t="s">
        <v>59</v>
      </c>
      <c r="D133" s="49" t="s">
        <v>32</v>
      </c>
      <c r="E133" s="193">
        <v>8050240710</v>
      </c>
      <c r="F133" s="194"/>
      <c r="G133" s="195"/>
      <c r="H133" s="56">
        <v>244</v>
      </c>
      <c r="I133" s="100">
        <v>17.8</v>
      </c>
      <c r="J133" s="94">
        <v>64.8</v>
      </c>
    </row>
    <row r="134" spans="1:15" ht="18" customHeight="1" thickBot="1">
      <c r="A134" s="121" t="s">
        <v>117</v>
      </c>
      <c r="B134" s="57">
        <v>992</v>
      </c>
      <c r="C134" s="59" t="s">
        <v>59</v>
      </c>
      <c r="D134" s="49" t="s">
        <v>32</v>
      </c>
      <c r="E134" s="193">
        <v>8050240710</v>
      </c>
      <c r="F134" s="194"/>
      <c r="G134" s="175"/>
      <c r="H134" s="56">
        <v>247</v>
      </c>
      <c r="I134" s="100">
        <v>52</v>
      </c>
      <c r="J134" s="94">
        <v>54</v>
      </c>
    </row>
    <row r="135" spans="1:15" ht="28.5" customHeight="1" thickBot="1">
      <c r="A135" s="31" t="s">
        <v>46</v>
      </c>
      <c r="B135" s="57">
        <v>992</v>
      </c>
      <c r="C135" s="49" t="s">
        <v>59</v>
      </c>
      <c r="D135" s="49" t="s">
        <v>32</v>
      </c>
      <c r="E135" s="193">
        <v>8050240710</v>
      </c>
      <c r="F135" s="194"/>
      <c r="G135" s="195"/>
      <c r="H135" s="56">
        <v>850</v>
      </c>
      <c r="I135" s="94">
        <f>SUM(I136)</f>
        <v>6.2</v>
      </c>
      <c r="J135" s="130">
        <f>SUM(J136)</f>
        <v>6.2</v>
      </c>
    </row>
    <row r="136" spans="1:15" ht="18.75" customHeight="1" thickBot="1">
      <c r="A136" s="138" t="s">
        <v>47</v>
      </c>
      <c r="B136" s="65">
        <v>992</v>
      </c>
      <c r="C136" s="53" t="s">
        <v>59</v>
      </c>
      <c r="D136" s="53" t="s">
        <v>32</v>
      </c>
      <c r="E136" s="196">
        <v>8050240710</v>
      </c>
      <c r="F136" s="197"/>
      <c r="G136" s="198"/>
      <c r="H136" s="67">
        <v>852</v>
      </c>
      <c r="I136" s="101">
        <v>6.2</v>
      </c>
      <c r="J136" s="105">
        <v>6.2</v>
      </c>
    </row>
    <row r="137" spans="1:15" ht="20.25" customHeight="1" thickBot="1">
      <c r="A137" s="110" t="s">
        <v>95</v>
      </c>
      <c r="B137" s="26">
        <v>992</v>
      </c>
      <c r="C137" s="51" t="s">
        <v>59</v>
      </c>
      <c r="D137" s="51" t="s">
        <v>54</v>
      </c>
      <c r="E137" s="211"/>
      <c r="F137" s="212"/>
      <c r="G137" s="213"/>
      <c r="H137" s="91"/>
      <c r="I137" s="92">
        <f>SUM(I139+I145+I150+I158)</f>
        <v>244.727</v>
      </c>
      <c r="J137" s="106">
        <f>SUM(J139+J145+J150+J158)</f>
        <v>47.849999999999994</v>
      </c>
    </row>
    <row r="138" spans="1:15" ht="40.5" customHeight="1" thickBot="1">
      <c r="A138" s="31" t="s">
        <v>96</v>
      </c>
      <c r="B138" s="57">
        <v>992</v>
      </c>
      <c r="C138" s="49" t="s">
        <v>59</v>
      </c>
      <c r="D138" s="49" t="s">
        <v>54</v>
      </c>
      <c r="E138" s="171"/>
      <c r="F138" s="172"/>
      <c r="G138" s="173"/>
      <c r="H138" s="91"/>
      <c r="I138" s="92">
        <f>SUM(I139+I145+I158)</f>
        <v>234.727</v>
      </c>
      <c r="J138" s="130">
        <f t="shared" ref="J138:J143" si="9">SUM(J139)</f>
        <v>0</v>
      </c>
    </row>
    <row r="139" spans="1:15" ht="42" customHeight="1" thickBot="1">
      <c r="A139" s="14" t="s">
        <v>106</v>
      </c>
      <c r="B139" s="176">
        <v>992</v>
      </c>
      <c r="C139" s="19" t="s">
        <v>59</v>
      </c>
      <c r="D139" s="19" t="s">
        <v>54</v>
      </c>
      <c r="E139" s="278">
        <v>7110000000</v>
      </c>
      <c r="F139" s="279"/>
      <c r="G139" s="280"/>
      <c r="H139" s="91"/>
      <c r="I139" s="101">
        <f>SUM(I140)</f>
        <v>200</v>
      </c>
      <c r="J139" s="105">
        <f t="shared" si="9"/>
        <v>0</v>
      </c>
    </row>
    <row r="140" spans="1:15" ht="28.5" customHeight="1" thickBot="1">
      <c r="A140" s="14" t="s">
        <v>102</v>
      </c>
      <c r="B140" s="176">
        <v>992</v>
      </c>
      <c r="C140" s="19" t="s">
        <v>59</v>
      </c>
      <c r="D140" s="118" t="s">
        <v>54</v>
      </c>
      <c r="E140" s="196">
        <v>7110100000</v>
      </c>
      <c r="F140" s="197"/>
      <c r="G140" s="198"/>
      <c r="H140" s="91"/>
      <c r="I140" s="101">
        <f>SUM(I141)</f>
        <v>200</v>
      </c>
      <c r="J140" s="105">
        <f t="shared" si="9"/>
        <v>0</v>
      </c>
    </row>
    <row r="141" spans="1:15" ht="40.5" customHeight="1" thickBot="1">
      <c r="A141" s="14" t="s">
        <v>127</v>
      </c>
      <c r="B141" s="176">
        <v>992</v>
      </c>
      <c r="C141" s="19" t="s">
        <v>59</v>
      </c>
      <c r="D141" s="19" t="s">
        <v>54</v>
      </c>
      <c r="E141" s="199" t="s">
        <v>104</v>
      </c>
      <c r="F141" s="200"/>
      <c r="G141" s="201"/>
      <c r="H141" s="91"/>
      <c r="I141" s="101">
        <f>SUM(I142)</f>
        <v>200</v>
      </c>
      <c r="J141" s="105">
        <f t="shared" si="9"/>
        <v>0</v>
      </c>
    </row>
    <row r="142" spans="1:15" ht="31.5" customHeight="1" thickBot="1">
      <c r="A142" s="121" t="s">
        <v>38</v>
      </c>
      <c r="B142" s="174">
        <v>992</v>
      </c>
      <c r="C142" s="24" t="s">
        <v>59</v>
      </c>
      <c r="D142" s="24" t="s">
        <v>54</v>
      </c>
      <c r="E142" s="202" t="s">
        <v>104</v>
      </c>
      <c r="F142" s="203"/>
      <c r="G142" s="204"/>
      <c r="H142" s="56">
        <v>200</v>
      </c>
      <c r="I142" s="94">
        <f>SUM(I143)</f>
        <v>200</v>
      </c>
      <c r="J142" s="130">
        <f t="shared" si="9"/>
        <v>0</v>
      </c>
    </row>
    <row r="143" spans="1:15" ht="34.5" customHeight="1" thickBot="1">
      <c r="A143" s="29" t="s">
        <v>39</v>
      </c>
      <c r="B143" s="177">
        <v>992</v>
      </c>
      <c r="C143" s="22" t="s">
        <v>59</v>
      </c>
      <c r="D143" s="22" t="s">
        <v>54</v>
      </c>
      <c r="E143" s="205" t="s">
        <v>104</v>
      </c>
      <c r="F143" s="206"/>
      <c r="G143" s="207"/>
      <c r="H143" s="68">
        <v>240</v>
      </c>
      <c r="I143" s="102">
        <f>SUM(I144)</f>
        <v>200</v>
      </c>
      <c r="J143" s="136">
        <f t="shared" si="9"/>
        <v>0</v>
      </c>
    </row>
    <row r="144" spans="1:15" ht="26.25" customHeight="1" thickBot="1">
      <c r="A144" s="121" t="s">
        <v>105</v>
      </c>
      <c r="B144" s="174">
        <v>992</v>
      </c>
      <c r="C144" s="24" t="s">
        <v>59</v>
      </c>
      <c r="D144" s="24" t="s">
        <v>54</v>
      </c>
      <c r="E144" s="202" t="s">
        <v>104</v>
      </c>
      <c r="F144" s="203"/>
      <c r="G144" s="204"/>
      <c r="H144" s="56">
        <v>244</v>
      </c>
      <c r="I144" s="94">
        <v>200</v>
      </c>
      <c r="J144" s="130">
        <v>0</v>
      </c>
    </row>
    <row r="145" spans="1:10" ht="31.5" customHeight="1" thickBot="1">
      <c r="A145" s="138" t="s">
        <v>101</v>
      </c>
      <c r="B145" s="176">
        <v>992</v>
      </c>
      <c r="C145" s="19" t="s">
        <v>59</v>
      </c>
      <c r="D145" s="19" t="s">
        <v>54</v>
      </c>
      <c r="E145" s="208" t="s">
        <v>104</v>
      </c>
      <c r="F145" s="209"/>
      <c r="G145" s="210"/>
      <c r="H145" s="67"/>
      <c r="I145" s="101">
        <f t="shared" ref="I145:J147" si="10">SUM(I146)</f>
        <v>10</v>
      </c>
      <c r="J145" s="105">
        <f t="shared" si="10"/>
        <v>0</v>
      </c>
    </row>
    <row r="146" spans="1:10" ht="33.75" customHeight="1" thickBot="1">
      <c r="A146" s="121" t="s">
        <v>38</v>
      </c>
      <c r="B146" s="57">
        <v>992</v>
      </c>
      <c r="C146" s="49" t="s">
        <v>59</v>
      </c>
      <c r="D146" s="49" t="s">
        <v>54</v>
      </c>
      <c r="E146" s="202" t="s">
        <v>104</v>
      </c>
      <c r="F146" s="203"/>
      <c r="G146" s="204"/>
      <c r="H146" s="56">
        <v>200</v>
      </c>
      <c r="I146" s="94">
        <f t="shared" si="10"/>
        <v>10</v>
      </c>
      <c r="J146" s="130">
        <f t="shared" si="10"/>
        <v>0</v>
      </c>
    </row>
    <row r="147" spans="1:10" ht="32.25" customHeight="1" thickBot="1">
      <c r="A147" s="29" t="s">
        <v>39</v>
      </c>
      <c r="B147" s="34">
        <v>992</v>
      </c>
      <c r="C147" s="44" t="s">
        <v>59</v>
      </c>
      <c r="D147" s="44" t="s">
        <v>54</v>
      </c>
      <c r="E147" s="205" t="s">
        <v>104</v>
      </c>
      <c r="F147" s="206"/>
      <c r="G147" s="207"/>
      <c r="H147" s="68">
        <v>240</v>
      </c>
      <c r="I147" s="102">
        <f t="shared" si="10"/>
        <v>10</v>
      </c>
      <c r="J147" s="136">
        <f t="shared" si="10"/>
        <v>0</v>
      </c>
    </row>
    <row r="148" spans="1:10" ht="20.25" customHeight="1" thickBot="1">
      <c r="A148" s="121" t="s">
        <v>105</v>
      </c>
      <c r="B148" s="57">
        <v>992</v>
      </c>
      <c r="C148" s="49" t="s">
        <v>59</v>
      </c>
      <c r="D148" s="49" t="s">
        <v>54</v>
      </c>
      <c r="E148" s="202" t="s">
        <v>104</v>
      </c>
      <c r="F148" s="203"/>
      <c r="G148" s="204"/>
      <c r="H148" s="56">
        <v>244</v>
      </c>
      <c r="I148" s="94">
        <v>10</v>
      </c>
      <c r="J148" s="130">
        <v>0</v>
      </c>
    </row>
    <row r="149" spans="1:10" ht="69" customHeight="1" thickBot="1">
      <c r="A149" s="31" t="s">
        <v>118</v>
      </c>
      <c r="B149" s="57">
        <v>992</v>
      </c>
      <c r="C149" s="49" t="s">
        <v>59</v>
      </c>
      <c r="D149" s="49" t="s">
        <v>54</v>
      </c>
      <c r="E149" s="193"/>
      <c r="F149" s="194"/>
      <c r="G149" s="195"/>
      <c r="H149" s="56"/>
      <c r="I149" s="94">
        <f>SUM(I154)</f>
        <v>10</v>
      </c>
      <c r="J149" s="99">
        <f>SUM(J150)</f>
        <v>10</v>
      </c>
    </row>
    <row r="150" spans="1:10" ht="79.5" customHeight="1" thickBot="1">
      <c r="A150" s="10" t="s">
        <v>119</v>
      </c>
      <c r="B150" s="176">
        <v>992</v>
      </c>
      <c r="C150" s="43" t="s">
        <v>59</v>
      </c>
      <c r="D150" s="43" t="s">
        <v>54</v>
      </c>
      <c r="E150" s="196">
        <v>7110000000</v>
      </c>
      <c r="F150" s="197"/>
      <c r="G150" s="198"/>
      <c r="H150" s="67"/>
      <c r="I150" s="107">
        <f>SUM(I151)</f>
        <v>10</v>
      </c>
      <c r="J150" s="107">
        <f>SUM(J151)</f>
        <v>10</v>
      </c>
    </row>
    <row r="151" spans="1:10" ht="78.75" customHeight="1" thickBot="1">
      <c r="A151" s="10" t="s">
        <v>120</v>
      </c>
      <c r="B151" s="176">
        <v>992</v>
      </c>
      <c r="C151" s="43" t="s">
        <v>59</v>
      </c>
      <c r="D151" s="43" t="s">
        <v>54</v>
      </c>
      <c r="E151" s="196">
        <v>7110000000</v>
      </c>
      <c r="F151" s="197"/>
      <c r="G151" s="198"/>
      <c r="H151" s="67"/>
      <c r="I151" s="107">
        <f>SUM(I152)</f>
        <v>10</v>
      </c>
      <c r="J151" s="107">
        <f>SUM(J152)</f>
        <v>10</v>
      </c>
    </row>
    <row r="152" spans="1:10" ht="75.75" customHeight="1" thickBot="1">
      <c r="A152" s="10" t="s">
        <v>121</v>
      </c>
      <c r="B152" s="176">
        <v>992</v>
      </c>
      <c r="C152" s="43" t="s">
        <v>59</v>
      </c>
      <c r="D152" s="43" t="s">
        <v>54</v>
      </c>
      <c r="E152" s="196">
        <v>7112100000</v>
      </c>
      <c r="F152" s="197"/>
      <c r="G152" s="198"/>
      <c r="H152" s="67"/>
      <c r="I152" s="107">
        <f>SUM(I153)</f>
        <v>10</v>
      </c>
      <c r="J152" s="107">
        <v>10</v>
      </c>
    </row>
    <row r="153" spans="1:10" ht="41.25" customHeight="1" thickBot="1">
      <c r="A153" s="10" t="s">
        <v>84</v>
      </c>
      <c r="B153" s="176">
        <v>992</v>
      </c>
      <c r="C153" s="43" t="s">
        <v>59</v>
      </c>
      <c r="D153" s="43" t="s">
        <v>54</v>
      </c>
      <c r="E153" s="196"/>
      <c r="F153" s="197"/>
      <c r="G153" s="198"/>
      <c r="H153" s="67"/>
      <c r="I153" s="107">
        <f>SUM(I154)</f>
        <v>10</v>
      </c>
      <c r="J153" s="107">
        <v>10</v>
      </c>
    </row>
    <row r="154" spans="1:10" ht="28.5" customHeight="1" thickBot="1">
      <c r="A154" s="31" t="s">
        <v>38</v>
      </c>
      <c r="B154" s="57">
        <v>992</v>
      </c>
      <c r="C154" s="49" t="s">
        <v>59</v>
      </c>
      <c r="D154" s="49" t="s">
        <v>54</v>
      </c>
      <c r="E154" s="193">
        <v>7112140011</v>
      </c>
      <c r="F154" s="194"/>
      <c r="G154" s="195"/>
      <c r="H154" s="56">
        <v>200</v>
      </c>
      <c r="I154" s="94">
        <f t="shared" ref="I154:J155" si="11">SUM(I155)</f>
        <v>10</v>
      </c>
      <c r="J154" s="99">
        <f t="shared" si="11"/>
        <v>10</v>
      </c>
    </row>
    <row r="155" spans="1:10" ht="30.75" customHeight="1" thickBot="1">
      <c r="A155" s="29" t="s">
        <v>39</v>
      </c>
      <c r="B155" s="34">
        <v>992</v>
      </c>
      <c r="C155" s="45" t="s">
        <v>59</v>
      </c>
      <c r="D155" s="45" t="s">
        <v>54</v>
      </c>
      <c r="E155" s="284">
        <v>7112140011</v>
      </c>
      <c r="F155" s="285"/>
      <c r="G155" s="286"/>
      <c r="H155" s="68">
        <v>240</v>
      </c>
      <c r="I155" s="102">
        <f t="shared" si="11"/>
        <v>10</v>
      </c>
      <c r="J155" s="103">
        <f t="shared" si="11"/>
        <v>10</v>
      </c>
    </row>
    <row r="156" spans="1:10" ht="20.25" customHeight="1" thickBot="1">
      <c r="A156" s="121" t="s">
        <v>105</v>
      </c>
      <c r="B156" s="57">
        <v>992</v>
      </c>
      <c r="C156" s="49" t="s">
        <v>59</v>
      </c>
      <c r="D156" s="52" t="s">
        <v>54</v>
      </c>
      <c r="E156" s="193">
        <v>7112100011</v>
      </c>
      <c r="F156" s="194"/>
      <c r="G156" s="195"/>
      <c r="H156" s="56">
        <v>244</v>
      </c>
      <c r="I156" s="94">
        <v>10</v>
      </c>
      <c r="J156" s="130">
        <v>10</v>
      </c>
    </row>
    <row r="157" spans="1:10" ht="18.75" customHeight="1" thickBot="1">
      <c r="A157" s="8" t="s">
        <v>85</v>
      </c>
      <c r="B157" s="26">
        <v>992</v>
      </c>
      <c r="C157" s="51" t="s">
        <v>59</v>
      </c>
      <c r="D157" s="51" t="s">
        <v>54</v>
      </c>
      <c r="E157" s="211">
        <v>8050000000</v>
      </c>
      <c r="F157" s="212"/>
      <c r="G157" s="213"/>
      <c r="H157" s="50"/>
      <c r="I157" s="92">
        <f>SUM(I159+I163+I167+I171)</f>
        <v>24.727</v>
      </c>
      <c r="J157" s="93">
        <f>SUM(J159+J163+J167+J171)</f>
        <v>37.849999999999994</v>
      </c>
    </row>
    <row r="158" spans="1:10" ht="27.75" customHeight="1" thickBot="1">
      <c r="A158" s="8" t="s">
        <v>20</v>
      </c>
      <c r="B158" s="39">
        <v>992</v>
      </c>
      <c r="C158" s="51" t="s">
        <v>59</v>
      </c>
      <c r="D158" s="51" t="s">
        <v>54</v>
      </c>
      <c r="E158" s="211">
        <v>8050340720</v>
      </c>
      <c r="F158" s="212"/>
      <c r="G158" s="213"/>
      <c r="H158" s="91"/>
      <c r="I158" s="92">
        <f>SUM(I159+I163+I167+I171)</f>
        <v>24.727</v>
      </c>
      <c r="J158" s="106">
        <f>SUM(J159+J163+J167+J171)</f>
        <v>37.849999999999994</v>
      </c>
    </row>
    <row r="159" spans="1:10" ht="20.25" customHeight="1" thickBot="1">
      <c r="A159" s="121" t="s">
        <v>58</v>
      </c>
      <c r="B159" s="57">
        <v>992</v>
      </c>
      <c r="C159" s="52" t="s">
        <v>59</v>
      </c>
      <c r="D159" s="52" t="s">
        <v>54</v>
      </c>
      <c r="E159" s="193">
        <v>8050340721</v>
      </c>
      <c r="F159" s="194"/>
      <c r="G159" s="195"/>
      <c r="H159" s="56"/>
      <c r="I159" s="94">
        <f>SUM(I160)</f>
        <v>16</v>
      </c>
      <c r="J159" s="130">
        <f t="shared" ref="J159:J160" si="12">SUM(J160)</f>
        <v>23.094999999999999</v>
      </c>
    </row>
    <row r="160" spans="1:10" ht="26.25" customHeight="1" thickBot="1">
      <c r="A160" s="31" t="s">
        <v>38</v>
      </c>
      <c r="B160" s="57">
        <v>992</v>
      </c>
      <c r="C160" s="52" t="s">
        <v>59</v>
      </c>
      <c r="D160" s="139" t="s">
        <v>54</v>
      </c>
      <c r="E160" s="194">
        <v>8050340721</v>
      </c>
      <c r="F160" s="194"/>
      <c r="G160" s="195"/>
      <c r="H160" s="56">
        <v>200</v>
      </c>
      <c r="I160" s="94">
        <f>SUM(I161)</f>
        <v>16</v>
      </c>
      <c r="J160" s="99">
        <f t="shared" si="12"/>
        <v>23.094999999999999</v>
      </c>
    </row>
    <row r="161" spans="1:10" ht="27.75" customHeight="1" thickBot="1">
      <c r="A161" s="29" t="s">
        <v>39</v>
      </c>
      <c r="B161" s="34">
        <v>992</v>
      </c>
      <c r="C161" s="61" t="s">
        <v>59</v>
      </c>
      <c r="D161" s="61" t="s">
        <v>54</v>
      </c>
      <c r="E161" s="284">
        <v>8050340721</v>
      </c>
      <c r="F161" s="285"/>
      <c r="G161" s="286"/>
      <c r="H161" s="68">
        <v>240</v>
      </c>
      <c r="I161" s="102">
        <f>SUM(I162)</f>
        <v>16</v>
      </c>
      <c r="J161" s="102">
        <f>SUM(J162)</f>
        <v>23.094999999999999</v>
      </c>
    </row>
    <row r="162" spans="1:10" ht="18.75" customHeight="1" thickBot="1">
      <c r="A162" s="121" t="s">
        <v>105</v>
      </c>
      <c r="B162" s="57">
        <v>992</v>
      </c>
      <c r="C162" s="52" t="s">
        <v>59</v>
      </c>
      <c r="D162" s="52" t="s">
        <v>54</v>
      </c>
      <c r="E162" s="211">
        <v>8083740721</v>
      </c>
      <c r="F162" s="212"/>
      <c r="G162" s="213"/>
      <c r="H162" s="56">
        <v>244</v>
      </c>
      <c r="I162" s="94">
        <v>16</v>
      </c>
      <c r="J162" s="94">
        <v>23.094999999999999</v>
      </c>
    </row>
    <row r="163" spans="1:10" ht="18.75" customHeight="1" thickBot="1">
      <c r="A163" s="121" t="s">
        <v>21</v>
      </c>
      <c r="B163" s="57">
        <v>992</v>
      </c>
      <c r="C163" s="52" t="s">
        <v>59</v>
      </c>
      <c r="D163" s="52" t="s">
        <v>54</v>
      </c>
      <c r="E163" s="193">
        <v>8050340722</v>
      </c>
      <c r="F163" s="194"/>
      <c r="G163" s="170"/>
      <c r="H163" s="56"/>
      <c r="I163" s="94">
        <f t="shared" ref="I163:J165" si="13">SUM(I164)</f>
        <v>2.7269999999999999</v>
      </c>
      <c r="J163" s="94">
        <v>4.7549999999999999</v>
      </c>
    </row>
    <row r="164" spans="1:10" ht="27.75" customHeight="1" thickBot="1">
      <c r="A164" s="31" t="s">
        <v>38</v>
      </c>
      <c r="B164" s="57">
        <v>992</v>
      </c>
      <c r="C164" s="52" t="s">
        <v>59</v>
      </c>
      <c r="D164" s="52" t="s">
        <v>54</v>
      </c>
      <c r="E164" s="211">
        <v>8050340722</v>
      </c>
      <c r="F164" s="212"/>
      <c r="G164" s="158"/>
      <c r="H164" s="56">
        <v>200</v>
      </c>
      <c r="I164" s="94">
        <f t="shared" si="13"/>
        <v>2.7269999999999999</v>
      </c>
      <c r="J164" s="94">
        <f t="shared" si="13"/>
        <v>4.7549999999999999</v>
      </c>
    </row>
    <row r="165" spans="1:10" ht="30" customHeight="1" thickBot="1">
      <c r="A165" s="29" t="s">
        <v>39</v>
      </c>
      <c r="B165" s="34">
        <v>992</v>
      </c>
      <c r="C165" s="61" t="s">
        <v>59</v>
      </c>
      <c r="D165" s="61" t="s">
        <v>54</v>
      </c>
      <c r="E165" s="284">
        <v>8050340722</v>
      </c>
      <c r="F165" s="285"/>
      <c r="G165" s="163"/>
      <c r="H165" s="68">
        <v>240</v>
      </c>
      <c r="I165" s="102">
        <f t="shared" si="13"/>
        <v>2.7269999999999999</v>
      </c>
      <c r="J165" s="102">
        <f t="shared" si="13"/>
        <v>4.7549999999999999</v>
      </c>
    </row>
    <row r="166" spans="1:10" ht="18" customHeight="1" thickBot="1">
      <c r="A166" s="121" t="s">
        <v>105</v>
      </c>
      <c r="B166" s="57">
        <v>992</v>
      </c>
      <c r="C166" s="52" t="s">
        <v>59</v>
      </c>
      <c r="D166" s="52" t="s">
        <v>54</v>
      </c>
      <c r="E166" s="211">
        <v>8050340722</v>
      </c>
      <c r="F166" s="212"/>
      <c r="G166" s="158"/>
      <c r="H166" s="56">
        <v>244</v>
      </c>
      <c r="I166" s="94">
        <v>2.7269999999999999</v>
      </c>
      <c r="J166" s="94">
        <v>4.7549999999999999</v>
      </c>
    </row>
    <row r="167" spans="1:10" ht="28.5" customHeight="1" thickBot="1">
      <c r="A167" s="31" t="s">
        <v>22</v>
      </c>
      <c r="B167" s="57">
        <v>992</v>
      </c>
      <c r="C167" s="49" t="s">
        <v>59</v>
      </c>
      <c r="D167" s="49" t="s">
        <v>54</v>
      </c>
      <c r="E167" s="193">
        <v>8050340723</v>
      </c>
      <c r="F167" s="194"/>
      <c r="G167" s="195"/>
      <c r="H167" s="56"/>
      <c r="I167" s="94">
        <f>SUM(I168)</f>
        <v>3</v>
      </c>
      <c r="J167" s="99">
        <f t="shared" ref="J167:J168" si="14">SUM(J168)</f>
        <v>5</v>
      </c>
    </row>
    <row r="168" spans="1:10" ht="28.5" customHeight="1" thickBot="1">
      <c r="A168" s="31" t="s">
        <v>38</v>
      </c>
      <c r="B168" s="57">
        <v>992</v>
      </c>
      <c r="C168" s="49" t="s">
        <v>59</v>
      </c>
      <c r="D168" s="49" t="s">
        <v>54</v>
      </c>
      <c r="E168" s="193">
        <v>8050340723</v>
      </c>
      <c r="F168" s="194"/>
      <c r="G168" s="195"/>
      <c r="H168" s="56">
        <v>200</v>
      </c>
      <c r="I168" s="94">
        <f>SUM(I169)</f>
        <v>3</v>
      </c>
      <c r="J168" s="99">
        <f t="shared" si="14"/>
        <v>5</v>
      </c>
    </row>
    <row r="169" spans="1:10" ht="27" customHeight="1" thickBot="1">
      <c r="A169" s="29" t="s">
        <v>39</v>
      </c>
      <c r="B169" s="34">
        <v>992</v>
      </c>
      <c r="C169" s="45" t="s">
        <v>59</v>
      </c>
      <c r="D169" s="45" t="s">
        <v>54</v>
      </c>
      <c r="E169" s="284">
        <v>8050340723</v>
      </c>
      <c r="F169" s="285"/>
      <c r="G169" s="286"/>
      <c r="H169" s="68">
        <v>240</v>
      </c>
      <c r="I169" s="102">
        <f>SUM(I170)</f>
        <v>3</v>
      </c>
      <c r="J169" s="102">
        <f>SUM(J170)</f>
        <v>5</v>
      </c>
    </row>
    <row r="170" spans="1:10" ht="17.25" customHeight="1" thickBot="1">
      <c r="A170" s="31" t="s">
        <v>105</v>
      </c>
      <c r="B170" s="140">
        <v>992</v>
      </c>
      <c r="C170" s="49" t="s">
        <v>59</v>
      </c>
      <c r="D170" s="52" t="s">
        <v>54</v>
      </c>
      <c r="E170" s="193">
        <v>8083740723</v>
      </c>
      <c r="F170" s="194"/>
      <c r="G170" s="195"/>
      <c r="H170" s="56">
        <v>244</v>
      </c>
      <c r="I170" s="94">
        <v>3</v>
      </c>
      <c r="J170" s="94">
        <v>5</v>
      </c>
    </row>
    <row r="171" spans="1:10" ht="42" customHeight="1" thickBot="1">
      <c r="A171" s="31" t="s">
        <v>96</v>
      </c>
      <c r="B171" s="57">
        <v>992</v>
      </c>
      <c r="C171" s="49" t="s">
        <v>59</v>
      </c>
      <c r="D171" s="49" t="s">
        <v>54</v>
      </c>
      <c r="E171" s="193">
        <v>8050340725</v>
      </c>
      <c r="F171" s="194"/>
      <c r="G171" s="195"/>
      <c r="H171" s="56"/>
      <c r="I171" s="94">
        <f>SUM(I172)</f>
        <v>3</v>
      </c>
      <c r="J171" s="99">
        <f>SUM(J172)</f>
        <v>5</v>
      </c>
    </row>
    <row r="172" spans="1:10" ht="27.75" customHeight="1" thickBot="1">
      <c r="A172" s="31" t="s">
        <v>38</v>
      </c>
      <c r="B172" s="57">
        <v>992</v>
      </c>
      <c r="C172" s="49" t="s">
        <v>59</v>
      </c>
      <c r="D172" s="49" t="s">
        <v>54</v>
      </c>
      <c r="E172" s="202">
        <v>8050340725</v>
      </c>
      <c r="F172" s="203"/>
      <c r="G172" s="204"/>
      <c r="H172" s="56">
        <v>200</v>
      </c>
      <c r="I172" s="94">
        <f t="shared" ref="I172:J173" si="15">SUM(I173)</f>
        <v>3</v>
      </c>
      <c r="J172" s="99">
        <f t="shared" si="15"/>
        <v>5</v>
      </c>
    </row>
    <row r="173" spans="1:10" ht="26.25" customHeight="1" thickBot="1">
      <c r="A173" s="29" t="s">
        <v>39</v>
      </c>
      <c r="B173" s="34">
        <v>992</v>
      </c>
      <c r="C173" s="44" t="s">
        <v>59</v>
      </c>
      <c r="D173" s="44" t="s">
        <v>54</v>
      </c>
      <c r="E173" s="205">
        <v>8050340725</v>
      </c>
      <c r="F173" s="206"/>
      <c r="G173" s="207"/>
      <c r="H173" s="68">
        <v>240</v>
      </c>
      <c r="I173" s="102">
        <f t="shared" si="15"/>
        <v>3</v>
      </c>
      <c r="J173" s="103">
        <f t="shared" si="15"/>
        <v>5</v>
      </c>
    </row>
    <row r="174" spans="1:10" ht="15.75" customHeight="1" thickBot="1">
      <c r="A174" s="121" t="s">
        <v>105</v>
      </c>
      <c r="B174" s="57">
        <v>992</v>
      </c>
      <c r="C174" s="49" t="s">
        <v>59</v>
      </c>
      <c r="D174" s="49" t="s">
        <v>54</v>
      </c>
      <c r="E174" s="202">
        <v>8050340725</v>
      </c>
      <c r="F174" s="203"/>
      <c r="G174" s="204"/>
      <c r="H174" s="56">
        <v>244</v>
      </c>
      <c r="I174" s="94">
        <v>3</v>
      </c>
      <c r="J174" s="130">
        <v>5</v>
      </c>
    </row>
    <row r="175" spans="1:10" ht="21.75" customHeight="1" thickBot="1">
      <c r="A175" s="108" t="s">
        <v>60</v>
      </c>
      <c r="B175" s="39">
        <v>992</v>
      </c>
      <c r="C175" s="42" t="s">
        <v>61</v>
      </c>
      <c r="D175" s="42"/>
      <c r="E175" s="223"/>
      <c r="F175" s="224"/>
      <c r="G175" s="225"/>
      <c r="H175" s="91"/>
      <c r="I175" s="92">
        <f>SUM(I176+I184+I199)</f>
        <v>2724.6750000000002</v>
      </c>
      <c r="J175" s="106">
        <f>SUM(J176+J184+J199)</f>
        <v>2740.7349999999997</v>
      </c>
    </row>
    <row r="176" spans="1:10" ht="15.75" thickBot="1">
      <c r="A176" s="1" t="s">
        <v>85</v>
      </c>
      <c r="B176" s="26">
        <v>992</v>
      </c>
      <c r="C176" s="42" t="s">
        <v>61</v>
      </c>
      <c r="D176" s="42"/>
      <c r="E176" s="211">
        <v>8080000000</v>
      </c>
      <c r="F176" s="212"/>
      <c r="G176" s="213"/>
      <c r="H176" s="41"/>
      <c r="I176" s="92">
        <f t="shared" ref="I176:J178" si="16">SUM(I177)</f>
        <v>40</v>
      </c>
      <c r="J176" s="93">
        <f t="shared" si="16"/>
        <v>50</v>
      </c>
    </row>
    <row r="177" spans="1:10" ht="15.75" thickBot="1">
      <c r="A177" s="1" t="s">
        <v>97</v>
      </c>
      <c r="B177" s="26">
        <v>992</v>
      </c>
      <c r="C177" s="42" t="s">
        <v>61</v>
      </c>
      <c r="D177" s="42" t="s">
        <v>31</v>
      </c>
      <c r="E177" s="211">
        <v>8080100000</v>
      </c>
      <c r="F177" s="212"/>
      <c r="G177" s="213"/>
      <c r="H177" s="41"/>
      <c r="I177" s="92">
        <f t="shared" si="16"/>
        <v>40</v>
      </c>
      <c r="J177" s="93">
        <f t="shared" si="16"/>
        <v>50</v>
      </c>
    </row>
    <row r="178" spans="1:10" ht="18" customHeight="1" thickBot="1">
      <c r="A178" s="108" t="s">
        <v>98</v>
      </c>
      <c r="B178" s="57">
        <v>992</v>
      </c>
      <c r="C178" s="49" t="s">
        <v>61</v>
      </c>
      <c r="D178" s="49" t="s">
        <v>31</v>
      </c>
      <c r="E178" s="193">
        <v>8080140000</v>
      </c>
      <c r="F178" s="194"/>
      <c r="G178" s="195"/>
      <c r="H178" s="47"/>
      <c r="I178" s="94">
        <f>SUM(I179)</f>
        <v>40</v>
      </c>
      <c r="J178" s="130">
        <f t="shared" si="16"/>
        <v>50</v>
      </c>
    </row>
    <row r="179" spans="1:10" ht="27.75" thickBot="1">
      <c r="A179" s="31" t="s">
        <v>64</v>
      </c>
      <c r="B179" s="57">
        <v>992</v>
      </c>
      <c r="C179" s="49" t="s">
        <v>61</v>
      </c>
      <c r="D179" s="49" t="s">
        <v>31</v>
      </c>
      <c r="E179" s="193">
        <v>8080140010</v>
      </c>
      <c r="F179" s="194"/>
      <c r="G179" s="195"/>
      <c r="H179" s="50"/>
      <c r="I179" s="94">
        <f>SUM(I180)</f>
        <v>40</v>
      </c>
      <c r="J179" s="99">
        <f>SUM(J180)</f>
        <v>50</v>
      </c>
    </row>
    <row r="180" spans="1:10" ht="30" customHeight="1" thickBot="1">
      <c r="A180" s="31" t="s">
        <v>38</v>
      </c>
      <c r="B180" s="57">
        <v>992</v>
      </c>
      <c r="C180" s="49" t="s">
        <v>61</v>
      </c>
      <c r="D180" s="49" t="s">
        <v>31</v>
      </c>
      <c r="E180" s="193">
        <v>8080140010</v>
      </c>
      <c r="F180" s="194"/>
      <c r="G180" s="195"/>
      <c r="H180" s="56">
        <v>200</v>
      </c>
      <c r="I180" s="94">
        <f>SUM(I181)</f>
        <v>40</v>
      </c>
      <c r="J180" s="99">
        <f>SUM(J181)</f>
        <v>50</v>
      </c>
    </row>
    <row r="181" spans="1:10" ht="29.25" customHeight="1" thickBot="1">
      <c r="A181" s="29" t="s">
        <v>39</v>
      </c>
      <c r="B181" s="34">
        <v>992</v>
      </c>
      <c r="C181" s="45" t="s">
        <v>61</v>
      </c>
      <c r="D181" s="45" t="s">
        <v>31</v>
      </c>
      <c r="E181" s="284">
        <v>8080140010</v>
      </c>
      <c r="F181" s="285"/>
      <c r="G181" s="286"/>
      <c r="H181" s="68">
        <v>240</v>
      </c>
      <c r="I181" s="102">
        <f>SUM(I182)</f>
        <v>40</v>
      </c>
      <c r="J181" s="99">
        <f>SUM(J182)</f>
        <v>50</v>
      </c>
    </row>
    <row r="182" spans="1:10" ht="17.25" customHeight="1" thickBot="1">
      <c r="A182" s="31" t="s">
        <v>43</v>
      </c>
      <c r="B182" s="57">
        <v>992</v>
      </c>
      <c r="C182" s="49" t="s">
        <v>61</v>
      </c>
      <c r="D182" s="49" t="s">
        <v>31</v>
      </c>
      <c r="E182" s="193">
        <v>8080440010</v>
      </c>
      <c r="F182" s="194"/>
      <c r="G182" s="195"/>
      <c r="H182" s="56">
        <v>244</v>
      </c>
      <c r="I182" s="94">
        <v>40</v>
      </c>
      <c r="J182" s="130">
        <v>50</v>
      </c>
    </row>
    <row r="183" spans="1:10" ht="19.5" customHeight="1" thickBot="1">
      <c r="A183" s="1" t="s">
        <v>23</v>
      </c>
      <c r="B183" s="55">
        <v>992</v>
      </c>
      <c r="C183" s="42" t="s">
        <v>61</v>
      </c>
      <c r="D183" s="42" t="s">
        <v>31</v>
      </c>
      <c r="E183" s="211"/>
      <c r="F183" s="212"/>
      <c r="G183" s="213"/>
      <c r="H183" s="137"/>
      <c r="I183" s="92">
        <f>SUM(I184)</f>
        <v>1910.675</v>
      </c>
      <c r="J183" s="93">
        <f>SUM(J184)</f>
        <v>1916.7349999999999</v>
      </c>
    </row>
    <row r="184" spans="1:10" ht="18" customHeight="1" thickBot="1">
      <c r="A184" s="8" t="s">
        <v>85</v>
      </c>
      <c r="B184" s="26">
        <v>992</v>
      </c>
      <c r="C184" s="42" t="s">
        <v>61</v>
      </c>
      <c r="D184" s="42" t="s">
        <v>31</v>
      </c>
      <c r="E184" s="211">
        <v>8080000000</v>
      </c>
      <c r="F184" s="212"/>
      <c r="G184" s="213"/>
      <c r="H184" s="68"/>
      <c r="I184" s="155">
        <f t="shared" ref="I184:J185" si="17">SUM(I185)</f>
        <v>1910.675</v>
      </c>
      <c r="J184" s="156">
        <f t="shared" si="17"/>
        <v>1916.7349999999999</v>
      </c>
    </row>
    <row r="185" spans="1:10" ht="18" customHeight="1" thickBot="1">
      <c r="A185" s="1" t="s">
        <v>97</v>
      </c>
      <c r="B185" s="26">
        <v>992</v>
      </c>
      <c r="C185" s="42" t="s">
        <v>61</v>
      </c>
      <c r="D185" s="42" t="s">
        <v>31</v>
      </c>
      <c r="E185" s="211">
        <v>8080100000</v>
      </c>
      <c r="F185" s="212"/>
      <c r="G185" s="213"/>
      <c r="H185" s="68"/>
      <c r="I185" s="155">
        <f t="shared" si="17"/>
        <v>1910.675</v>
      </c>
      <c r="J185" s="156">
        <f t="shared" si="17"/>
        <v>1916.7349999999999</v>
      </c>
    </row>
    <row r="186" spans="1:10" ht="17.25" customHeight="1" thickBot="1">
      <c r="A186" s="108" t="s">
        <v>98</v>
      </c>
      <c r="B186" s="164">
        <v>992</v>
      </c>
      <c r="C186" s="70" t="s">
        <v>61</v>
      </c>
      <c r="D186" s="59" t="s">
        <v>31</v>
      </c>
      <c r="E186" s="193">
        <v>8080140990</v>
      </c>
      <c r="F186" s="194"/>
      <c r="G186" s="195"/>
      <c r="H186" s="56"/>
      <c r="I186" s="100">
        <f>SUM(I187)</f>
        <v>1910.675</v>
      </c>
      <c r="J186" s="141">
        <f>SUM(J187)</f>
        <v>1916.7349999999999</v>
      </c>
    </row>
    <row r="187" spans="1:10" ht="29.25" customHeight="1" thickBot="1">
      <c r="A187" s="31" t="s">
        <v>65</v>
      </c>
      <c r="B187" s="75">
        <v>992</v>
      </c>
      <c r="C187" s="49" t="s">
        <v>61</v>
      </c>
      <c r="D187" s="49" t="s">
        <v>31</v>
      </c>
      <c r="E187" s="193">
        <v>8080140990</v>
      </c>
      <c r="F187" s="194"/>
      <c r="G187" s="195"/>
      <c r="H187" s="56"/>
      <c r="I187" s="94">
        <f>SUM(I188+I192+I196)</f>
        <v>1910.675</v>
      </c>
      <c r="J187" s="94">
        <f>SUM(J188+J192+J196)</f>
        <v>1916.7349999999999</v>
      </c>
    </row>
    <row r="188" spans="1:10" ht="26.25" customHeight="1" thickBot="1">
      <c r="A188" s="30" t="s">
        <v>33</v>
      </c>
      <c r="B188" s="57">
        <v>992</v>
      </c>
      <c r="C188" s="49" t="s">
        <v>61</v>
      </c>
      <c r="D188" s="49" t="s">
        <v>31</v>
      </c>
      <c r="E188" s="193">
        <v>8080140990</v>
      </c>
      <c r="F188" s="194"/>
      <c r="G188" s="195"/>
      <c r="H188" s="56">
        <v>100</v>
      </c>
      <c r="I188" s="94">
        <f>SUM(I189)</f>
        <v>1714.675</v>
      </c>
      <c r="J188" s="99">
        <f>SUM(J189)</f>
        <v>1720.7349999999999</v>
      </c>
    </row>
    <row r="189" spans="1:10" ht="30" customHeight="1" thickBot="1">
      <c r="A189" s="29" t="s">
        <v>68</v>
      </c>
      <c r="B189" s="34">
        <v>992</v>
      </c>
      <c r="C189" s="44" t="s">
        <v>61</v>
      </c>
      <c r="D189" s="44" t="s">
        <v>31</v>
      </c>
      <c r="E189" s="223">
        <v>8080140990</v>
      </c>
      <c r="F189" s="224"/>
      <c r="G189" s="225"/>
      <c r="H189" s="66">
        <v>110</v>
      </c>
      <c r="I189" s="97">
        <f>SUM(I190:I191)</f>
        <v>1714.675</v>
      </c>
      <c r="J189" s="98">
        <f>SUM(J190:J191)</f>
        <v>1720.7349999999999</v>
      </c>
    </row>
    <row r="190" spans="1:10" ht="20.25" customHeight="1" thickBot="1">
      <c r="A190" s="29" t="s">
        <v>69</v>
      </c>
      <c r="B190" s="34">
        <v>992</v>
      </c>
      <c r="C190" s="44" t="s">
        <v>61</v>
      </c>
      <c r="D190" s="44" t="s">
        <v>31</v>
      </c>
      <c r="E190" s="223">
        <v>8080140990</v>
      </c>
      <c r="F190" s="224"/>
      <c r="G190" s="225"/>
      <c r="H190" s="66">
        <v>111</v>
      </c>
      <c r="I190" s="97">
        <v>1131.675</v>
      </c>
      <c r="J190" s="98">
        <v>1137.7349999999999</v>
      </c>
    </row>
    <row r="191" spans="1:10" ht="30" customHeight="1" thickBot="1">
      <c r="A191" s="7" t="s">
        <v>70</v>
      </c>
      <c r="B191" s="34">
        <v>992</v>
      </c>
      <c r="C191" s="45" t="s">
        <v>61</v>
      </c>
      <c r="D191" s="45" t="s">
        <v>31</v>
      </c>
      <c r="E191" s="284">
        <v>8080140990</v>
      </c>
      <c r="F191" s="285"/>
      <c r="G191" s="286"/>
      <c r="H191" s="68">
        <v>119</v>
      </c>
      <c r="I191" s="102">
        <v>583</v>
      </c>
      <c r="J191" s="103">
        <v>583</v>
      </c>
    </row>
    <row r="192" spans="1:10" ht="29.25" customHeight="1" thickBot="1">
      <c r="A192" s="31" t="s">
        <v>38</v>
      </c>
      <c r="B192" s="57">
        <v>992</v>
      </c>
      <c r="C192" s="49" t="s">
        <v>61</v>
      </c>
      <c r="D192" s="49" t="s">
        <v>31</v>
      </c>
      <c r="E192" s="193">
        <v>8080140990</v>
      </c>
      <c r="F192" s="194"/>
      <c r="G192" s="195"/>
      <c r="H192" s="56">
        <v>200</v>
      </c>
      <c r="I192" s="94">
        <f>SUM(I193)</f>
        <v>196</v>
      </c>
      <c r="J192" s="99">
        <f>SUM(J193)</f>
        <v>196</v>
      </c>
    </row>
    <row r="193" spans="1:10" ht="27" thickBot="1">
      <c r="A193" s="29" t="s">
        <v>39</v>
      </c>
      <c r="B193" s="34">
        <v>992</v>
      </c>
      <c r="C193" s="45" t="s">
        <v>61</v>
      </c>
      <c r="D193" s="45" t="s">
        <v>31</v>
      </c>
      <c r="E193" s="284">
        <v>8080140990</v>
      </c>
      <c r="F193" s="285"/>
      <c r="G193" s="286"/>
      <c r="H193" s="68">
        <v>240</v>
      </c>
      <c r="I193" s="102">
        <f>SUM(I194:I195)</f>
        <v>196</v>
      </c>
      <c r="J193" s="102">
        <f>SUM(J194:J195)</f>
        <v>196</v>
      </c>
    </row>
    <row r="194" spans="1:10" ht="18.75" customHeight="1" thickBot="1">
      <c r="A194" s="121" t="s">
        <v>105</v>
      </c>
      <c r="B194" s="57">
        <v>992</v>
      </c>
      <c r="C194" s="49" t="s">
        <v>61</v>
      </c>
      <c r="D194" s="49" t="s">
        <v>31</v>
      </c>
      <c r="E194" s="193">
        <v>8080440990</v>
      </c>
      <c r="F194" s="194"/>
      <c r="G194" s="195"/>
      <c r="H194" s="56">
        <v>244</v>
      </c>
      <c r="I194" s="94">
        <v>50</v>
      </c>
      <c r="J194" s="94">
        <v>50</v>
      </c>
    </row>
    <row r="195" spans="1:10" ht="18.75" customHeight="1" thickBot="1">
      <c r="A195" s="121" t="s">
        <v>117</v>
      </c>
      <c r="B195" s="57">
        <v>992</v>
      </c>
      <c r="C195" s="49" t="s">
        <v>61</v>
      </c>
      <c r="D195" s="49" t="s">
        <v>31</v>
      </c>
      <c r="E195" s="193">
        <v>8080140990</v>
      </c>
      <c r="F195" s="194"/>
      <c r="G195" s="175"/>
      <c r="H195" s="56">
        <v>247</v>
      </c>
      <c r="I195" s="94">
        <v>146</v>
      </c>
      <c r="J195" s="94">
        <v>146</v>
      </c>
    </row>
    <row r="196" spans="1:10" ht="27.75" hidden="1" thickBot="1">
      <c r="A196" s="121" t="s">
        <v>46</v>
      </c>
      <c r="B196" s="57">
        <v>992</v>
      </c>
      <c r="C196" s="49" t="s">
        <v>61</v>
      </c>
      <c r="D196" s="49" t="s">
        <v>31</v>
      </c>
      <c r="E196" s="193">
        <v>8080140990</v>
      </c>
      <c r="F196" s="194"/>
      <c r="G196" s="195"/>
      <c r="H196" s="56">
        <v>850</v>
      </c>
      <c r="I196" s="94">
        <f>SUM(I197)</f>
        <v>0</v>
      </c>
      <c r="J196" s="130">
        <f>SUM(J197)</f>
        <v>0</v>
      </c>
    </row>
    <row r="197" spans="1:10" ht="19.5" hidden="1" customHeight="1" thickBot="1">
      <c r="A197" s="29" t="s">
        <v>48</v>
      </c>
      <c r="B197" s="34">
        <v>992</v>
      </c>
      <c r="C197" s="45" t="s">
        <v>61</v>
      </c>
      <c r="D197" s="45" t="s">
        <v>31</v>
      </c>
      <c r="E197" s="284">
        <v>8080140990</v>
      </c>
      <c r="F197" s="285"/>
      <c r="G197" s="286"/>
      <c r="H197" s="68">
        <v>853</v>
      </c>
      <c r="I197" s="102">
        <v>0</v>
      </c>
      <c r="J197" s="136">
        <v>0</v>
      </c>
    </row>
    <row r="198" spans="1:10" ht="21" customHeight="1" thickBot="1">
      <c r="A198" s="142" t="s">
        <v>24</v>
      </c>
      <c r="B198" s="159">
        <v>992</v>
      </c>
      <c r="C198" s="42" t="s">
        <v>61</v>
      </c>
      <c r="D198" s="42" t="s">
        <v>31</v>
      </c>
      <c r="E198" s="211"/>
      <c r="F198" s="212"/>
      <c r="G198" s="213"/>
      <c r="H198" s="137"/>
      <c r="I198" s="92">
        <f>SUM(I199)</f>
        <v>774</v>
      </c>
      <c r="J198" s="93">
        <f>SUM(J199)</f>
        <v>774</v>
      </c>
    </row>
    <row r="199" spans="1:10" ht="17.25" customHeight="1" thickBot="1">
      <c r="A199" s="1" t="s">
        <v>85</v>
      </c>
      <c r="B199" s="26">
        <v>992</v>
      </c>
      <c r="C199" s="42" t="s">
        <v>61</v>
      </c>
      <c r="D199" s="42" t="s">
        <v>31</v>
      </c>
      <c r="E199" s="211">
        <v>8080000000</v>
      </c>
      <c r="F199" s="212"/>
      <c r="G199" s="213"/>
      <c r="H199" s="137"/>
      <c r="I199" s="92">
        <f t="shared" ref="I199:J199" si="18">SUM(I200)</f>
        <v>774</v>
      </c>
      <c r="J199" s="93">
        <f t="shared" si="18"/>
        <v>774</v>
      </c>
    </row>
    <row r="200" spans="1:10" ht="18" customHeight="1" thickBot="1">
      <c r="A200" s="1" t="s">
        <v>97</v>
      </c>
      <c r="B200" s="26">
        <v>992</v>
      </c>
      <c r="C200" s="42" t="s">
        <v>61</v>
      </c>
      <c r="D200" s="42" t="s">
        <v>31</v>
      </c>
      <c r="E200" s="211">
        <v>8080100000</v>
      </c>
      <c r="F200" s="212"/>
      <c r="G200" s="213"/>
      <c r="H200" s="137"/>
      <c r="I200" s="92">
        <f>SUM(I201)</f>
        <v>774</v>
      </c>
      <c r="J200" s="93">
        <f>SUM(J201)</f>
        <v>774</v>
      </c>
    </row>
    <row r="201" spans="1:10" ht="20.25" customHeight="1" thickBot="1">
      <c r="A201" s="108" t="s">
        <v>24</v>
      </c>
      <c r="B201" s="55">
        <v>992</v>
      </c>
      <c r="C201" s="42" t="s">
        <v>61</v>
      </c>
      <c r="D201" s="42" t="s">
        <v>31</v>
      </c>
      <c r="E201" s="211">
        <v>8080142990</v>
      </c>
      <c r="F201" s="212"/>
      <c r="G201" s="213"/>
      <c r="H201" s="137"/>
      <c r="I201" s="92">
        <f>SUM(I202+I205)</f>
        <v>774</v>
      </c>
      <c r="J201" s="106">
        <f>SUM(J202+J205)</f>
        <v>774</v>
      </c>
    </row>
    <row r="202" spans="1:10" ht="26.25" customHeight="1" thickBot="1">
      <c r="A202" s="30" t="s">
        <v>33</v>
      </c>
      <c r="B202" s="57">
        <v>992</v>
      </c>
      <c r="C202" s="49" t="s">
        <v>61</v>
      </c>
      <c r="D202" s="49" t="s">
        <v>31</v>
      </c>
      <c r="E202" s="193">
        <v>8080142990</v>
      </c>
      <c r="F202" s="194"/>
      <c r="G202" s="195"/>
      <c r="H202" s="56">
        <v>100</v>
      </c>
      <c r="I202" s="94">
        <f>SUM(I203:I204)</f>
        <v>754</v>
      </c>
      <c r="J202" s="99">
        <f>SUM(J203:J204)</f>
        <v>754</v>
      </c>
    </row>
    <row r="203" spans="1:10" ht="21" customHeight="1" thickBot="1">
      <c r="A203" s="29" t="s">
        <v>69</v>
      </c>
      <c r="B203" s="34">
        <v>992</v>
      </c>
      <c r="C203" s="44" t="s">
        <v>61</v>
      </c>
      <c r="D203" s="44" t="s">
        <v>31</v>
      </c>
      <c r="E203" s="223">
        <v>8080142990</v>
      </c>
      <c r="F203" s="224"/>
      <c r="G203" s="225"/>
      <c r="H203" s="66">
        <v>111</v>
      </c>
      <c r="I203" s="97">
        <v>486</v>
      </c>
      <c r="J203" s="143">
        <v>486</v>
      </c>
    </row>
    <row r="204" spans="1:10" ht="26.25" customHeight="1" thickBot="1">
      <c r="A204" s="7" t="s">
        <v>70</v>
      </c>
      <c r="B204" s="34">
        <v>992</v>
      </c>
      <c r="C204" s="45" t="s">
        <v>61</v>
      </c>
      <c r="D204" s="45" t="s">
        <v>31</v>
      </c>
      <c r="E204" s="284">
        <v>8080142990</v>
      </c>
      <c r="F204" s="285"/>
      <c r="G204" s="286"/>
      <c r="H204" s="68">
        <v>119</v>
      </c>
      <c r="I204" s="102">
        <v>268</v>
      </c>
      <c r="J204" s="103">
        <v>268</v>
      </c>
    </row>
    <row r="205" spans="1:10" ht="27.75" customHeight="1" thickBot="1">
      <c r="A205" s="31" t="s">
        <v>38</v>
      </c>
      <c r="B205" s="57">
        <v>992</v>
      </c>
      <c r="C205" s="49" t="s">
        <v>61</v>
      </c>
      <c r="D205" s="49" t="s">
        <v>31</v>
      </c>
      <c r="E205" s="193">
        <v>8080142990</v>
      </c>
      <c r="F205" s="194"/>
      <c r="G205" s="195"/>
      <c r="H205" s="56">
        <v>200</v>
      </c>
      <c r="I205" s="94">
        <f>SUM(I206)</f>
        <v>20</v>
      </c>
      <c r="J205" s="99">
        <f>SUM(J206)</f>
        <v>20</v>
      </c>
    </row>
    <row r="206" spans="1:10" ht="25.5" customHeight="1" thickBot="1">
      <c r="A206" s="29" t="s">
        <v>39</v>
      </c>
      <c r="B206" s="34">
        <v>992</v>
      </c>
      <c r="C206" s="45" t="s">
        <v>61</v>
      </c>
      <c r="D206" s="45" t="s">
        <v>31</v>
      </c>
      <c r="E206" s="284">
        <v>8080142990</v>
      </c>
      <c r="F206" s="285"/>
      <c r="G206" s="286"/>
      <c r="H206" s="68">
        <v>240</v>
      </c>
      <c r="I206" s="102">
        <f>SUM(I207:I207)</f>
        <v>20</v>
      </c>
      <c r="J206" s="136">
        <f>SUM(J207:J207)</f>
        <v>20</v>
      </c>
    </row>
    <row r="207" spans="1:10" ht="19.5" customHeight="1" thickBot="1">
      <c r="A207" s="121" t="s">
        <v>117</v>
      </c>
      <c r="B207" s="57">
        <v>992</v>
      </c>
      <c r="C207" s="49" t="s">
        <v>61</v>
      </c>
      <c r="D207" s="49" t="s">
        <v>31</v>
      </c>
      <c r="E207" s="193">
        <v>8080442990</v>
      </c>
      <c r="F207" s="194"/>
      <c r="G207" s="195"/>
      <c r="H207" s="56">
        <v>247</v>
      </c>
      <c r="I207" s="94">
        <v>20</v>
      </c>
      <c r="J207" s="130">
        <v>20</v>
      </c>
    </row>
    <row r="208" spans="1:10" ht="15.75" thickBot="1">
      <c r="A208" s="1" t="s">
        <v>25</v>
      </c>
      <c r="B208" s="26">
        <v>992</v>
      </c>
      <c r="C208" s="42" t="s">
        <v>62</v>
      </c>
      <c r="D208" s="42"/>
      <c r="E208" s="211"/>
      <c r="F208" s="212"/>
      <c r="G208" s="213"/>
      <c r="H208" s="137"/>
      <c r="I208" s="92">
        <f t="shared" ref="I208:J210" si="19">SUM(I209)</f>
        <v>104.1</v>
      </c>
      <c r="J208" s="93">
        <f t="shared" si="19"/>
        <v>104.1</v>
      </c>
    </row>
    <row r="209" spans="1:10" ht="15.75" thickBot="1">
      <c r="A209" s="1" t="s">
        <v>85</v>
      </c>
      <c r="B209" s="26">
        <v>992</v>
      </c>
      <c r="C209" s="42" t="s">
        <v>62</v>
      </c>
      <c r="D209" s="42" t="s">
        <v>31</v>
      </c>
      <c r="E209" s="211">
        <v>8100000000</v>
      </c>
      <c r="F209" s="212"/>
      <c r="G209" s="213"/>
      <c r="H209" s="137"/>
      <c r="I209" s="92">
        <f t="shared" si="19"/>
        <v>104.1</v>
      </c>
      <c r="J209" s="93">
        <f t="shared" si="19"/>
        <v>104.1</v>
      </c>
    </row>
    <row r="210" spans="1:10" ht="14.25" customHeight="1" thickBot="1">
      <c r="A210" s="1" t="s">
        <v>99</v>
      </c>
      <c r="B210" s="11">
        <v>992</v>
      </c>
      <c r="C210" s="42" t="s">
        <v>62</v>
      </c>
      <c r="D210" s="42" t="s">
        <v>31</v>
      </c>
      <c r="E210" s="211">
        <v>8100100000</v>
      </c>
      <c r="F210" s="212"/>
      <c r="G210" s="213"/>
      <c r="H210" s="137"/>
      <c r="I210" s="92">
        <f t="shared" si="19"/>
        <v>104.1</v>
      </c>
      <c r="J210" s="93">
        <f t="shared" si="19"/>
        <v>104.1</v>
      </c>
    </row>
    <row r="211" spans="1:10" ht="18.75" customHeight="1" thickBot="1">
      <c r="A211" s="138" t="s">
        <v>26</v>
      </c>
      <c r="B211" s="166">
        <v>992</v>
      </c>
      <c r="C211" s="43" t="s">
        <v>62</v>
      </c>
      <c r="D211" s="43" t="s">
        <v>31</v>
      </c>
      <c r="E211" s="196">
        <v>8100149100</v>
      </c>
      <c r="F211" s="197"/>
      <c r="G211" s="198"/>
      <c r="H211" s="67">
        <v>312</v>
      </c>
      <c r="I211" s="101">
        <v>104.1</v>
      </c>
      <c r="J211" s="101">
        <v>104.1</v>
      </c>
    </row>
    <row r="212" spans="1:10" ht="21" customHeight="1" thickBot="1">
      <c r="A212" s="110" t="s">
        <v>63</v>
      </c>
      <c r="B212" s="159">
        <v>992</v>
      </c>
      <c r="C212" s="42" t="s">
        <v>49</v>
      </c>
      <c r="D212" s="42"/>
      <c r="E212" s="211"/>
      <c r="F212" s="212"/>
      <c r="G212" s="213"/>
      <c r="H212" s="137"/>
      <c r="I212" s="92">
        <f>SUM(I213)</f>
        <v>3</v>
      </c>
      <c r="J212" s="92">
        <f>SUM(J213)</f>
        <v>205</v>
      </c>
    </row>
    <row r="213" spans="1:10" ht="21" customHeight="1" thickBot="1">
      <c r="A213" s="144" t="s">
        <v>107</v>
      </c>
      <c r="B213" s="26">
        <v>992</v>
      </c>
      <c r="C213" s="42" t="s">
        <v>49</v>
      </c>
      <c r="D213" s="42" t="s">
        <v>31</v>
      </c>
      <c r="E213" s="211"/>
      <c r="F213" s="212"/>
      <c r="G213" s="158"/>
      <c r="H213" s="137"/>
      <c r="I213" s="92">
        <f>SUM(I225)</f>
        <v>3</v>
      </c>
      <c r="J213" s="92">
        <f>SUM(J214+J220+J224)</f>
        <v>205</v>
      </c>
    </row>
    <row r="214" spans="1:10" ht="38.25" customHeight="1" thickBot="1">
      <c r="A214" s="14" t="s">
        <v>106</v>
      </c>
      <c r="B214" s="26"/>
      <c r="C214" s="178"/>
      <c r="D214" s="178"/>
      <c r="E214" s="186"/>
      <c r="F214" s="187"/>
      <c r="G214" s="188"/>
      <c r="H214" s="137"/>
      <c r="I214" s="92">
        <v>0</v>
      </c>
      <c r="J214" s="92">
        <f>SUM(J215)</f>
        <v>200</v>
      </c>
    </row>
    <row r="215" spans="1:10" ht="26.25" customHeight="1" thickBot="1">
      <c r="A215" s="14" t="s">
        <v>102</v>
      </c>
      <c r="B215" s="189">
        <v>992</v>
      </c>
      <c r="C215" s="19" t="s">
        <v>49</v>
      </c>
      <c r="D215" s="118" t="s">
        <v>31</v>
      </c>
      <c r="E215" s="196">
        <v>7110100000</v>
      </c>
      <c r="F215" s="197"/>
      <c r="G215" s="198"/>
      <c r="H215" s="91"/>
      <c r="I215" s="101">
        <f>SUM(I216)</f>
        <v>0</v>
      </c>
      <c r="J215" s="92">
        <f>SUM(J216)</f>
        <v>200</v>
      </c>
    </row>
    <row r="216" spans="1:10" ht="26.25" customHeight="1" thickBot="1">
      <c r="A216" s="14" t="s">
        <v>134</v>
      </c>
      <c r="B216" s="189">
        <v>992</v>
      </c>
      <c r="C216" s="19" t="s">
        <v>49</v>
      </c>
      <c r="D216" s="19" t="s">
        <v>31</v>
      </c>
      <c r="E216" s="199" t="s">
        <v>104</v>
      </c>
      <c r="F216" s="200"/>
      <c r="G216" s="201"/>
      <c r="H216" s="91"/>
      <c r="I216" s="101">
        <f>SUM(I217)</f>
        <v>0</v>
      </c>
      <c r="J216" s="92">
        <f>SUM(J217)</f>
        <v>200</v>
      </c>
    </row>
    <row r="217" spans="1:10" ht="30.75" customHeight="1" thickBot="1">
      <c r="A217" s="121" t="s">
        <v>38</v>
      </c>
      <c r="B217" s="190">
        <v>992</v>
      </c>
      <c r="C217" s="24" t="s">
        <v>49</v>
      </c>
      <c r="D217" s="24" t="s">
        <v>31</v>
      </c>
      <c r="E217" s="202" t="s">
        <v>104</v>
      </c>
      <c r="F217" s="203"/>
      <c r="G217" s="204"/>
      <c r="H217" s="56">
        <v>200</v>
      </c>
      <c r="I217" s="94">
        <f>SUM(I218)</f>
        <v>0</v>
      </c>
      <c r="J217" s="92">
        <f>SUM(J218)</f>
        <v>200</v>
      </c>
    </row>
    <row r="218" spans="1:10" ht="30.75" customHeight="1" thickBot="1">
      <c r="A218" s="29" t="s">
        <v>39</v>
      </c>
      <c r="B218" s="191">
        <v>992</v>
      </c>
      <c r="C218" s="22" t="s">
        <v>49</v>
      </c>
      <c r="D218" s="22" t="s">
        <v>31</v>
      </c>
      <c r="E218" s="205" t="s">
        <v>104</v>
      </c>
      <c r="F218" s="206"/>
      <c r="G218" s="207"/>
      <c r="H218" s="68">
        <v>240</v>
      </c>
      <c r="I218" s="102">
        <f>SUM(I219)</f>
        <v>0</v>
      </c>
      <c r="J218" s="102">
        <f>SUM(J219)</f>
        <v>200</v>
      </c>
    </row>
    <row r="219" spans="1:10" ht="21" customHeight="1" thickBot="1">
      <c r="A219" s="121" t="s">
        <v>105</v>
      </c>
      <c r="B219" s="190">
        <v>992</v>
      </c>
      <c r="C219" s="24" t="s">
        <v>49</v>
      </c>
      <c r="D219" s="24" t="s">
        <v>31</v>
      </c>
      <c r="E219" s="202" t="s">
        <v>104</v>
      </c>
      <c r="F219" s="203"/>
      <c r="G219" s="204"/>
      <c r="H219" s="56">
        <v>244</v>
      </c>
      <c r="I219" s="94">
        <v>0</v>
      </c>
      <c r="J219" s="92">
        <v>200</v>
      </c>
    </row>
    <row r="220" spans="1:10" ht="33.75" customHeight="1" thickBot="1">
      <c r="A220" s="138" t="s">
        <v>101</v>
      </c>
      <c r="B220" s="189">
        <v>992</v>
      </c>
      <c r="C220" s="19" t="s">
        <v>49</v>
      </c>
      <c r="D220" s="19" t="s">
        <v>31</v>
      </c>
      <c r="E220" s="208" t="s">
        <v>104</v>
      </c>
      <c r="F220" s="209"/>
      <c r="G220" s="210"/>
      <c r="H220" s="67"/>
      <c r="I220" s="101">
        <f t="shared" ref="I220:I222" si="20">SUM(I221)</f>
        <v>0</v>
      </c>
      <c r="J220" s="92">
        <f>SUM(J221)</f>
        <v>2</v>
      </c>
    </row>
    <row r="221" spans="1:10" ht="27.75" thickBot="1">
      <c r="A221" s="121" t="s">
        <v>38</v>
      </c>
      <c r="B221" s="57">
        <v>992</v>
      </c>
      <c r="C221" s="49" t="s">
        <v>49</v>
      </c>
      <c r="D221" s="49" t="s">
        <v>31</v>
      </c>
      <c r="E221" s="202" t="s">
        <v>104</v>
      </c>
      <c r="F221" s="203"/>
      <c r="G221" s="204"/>
      <c r="H221" s="56">
        <v>200</v>
      </c>
      <c r="I221" s="94">
        <f t="shared" si="20"/>
        <v>0</v>
      </c>
      <c r="J221" s="92">
        <f>SUM(J222)</f>
        <v>2</v>
      </c>
    </row>
    <row r="222" spans="1:10" ht="30" customHeight="1" thickBot="1">
      <c r="A222" s="29" t="s">
        <v>39</v>
      </c>
      <c r="B222" s="34">
        <v>992</v>
      </c>
      <c r="C222" s="44" t="s">
        <v>49</v>
      </c>
      <c r="D222" s="44" t="s">
        <v>31</v>
      </c>
      <c r="E222" s="205" t="s">
        <v>104</v>
      </c>
      <c r="F222" s="206"/>
      <c r="G222" s="207"/>
      <c r="H222" s="68">
        <v>240</v>
      </c>
      <c r="I222" s="102">
        <f t="shared" si="20"/>
        <v>0</v>
      </c>
      <c r="J222" s="92">
        <f>SUM(J223)</f>
        <v>2</v>
      </c>
    </row>
    <row r="223" spans="1:10" ht="21" customHeight="1" thickBot="1">
      <c r="A223" s="121" t="s">
        <v>105</v>
      </c>
      <c r="B223" s="57">
        <v>992</v>
      </c>
      <c r="C223" s="49" t="s">
        <v>49</v>
      </c>
      <c r="D223" s="49" t="s">
        <v>31</v>
      </c>
      <c r="E223" s="202" t="s">
        <v>104</v>
      </c>
      <c r="F223" s="203"/>
      <c r="G223" s="204"/>
      <c r="H223" s="56">
        <v>244</v>
      </c>
      <c r="I223" s="94">
        <v>0</v>
      </c>
      <c r="J223" s="92">
        <v>2</v>
      </c>
    </row>
    <row r="224" spans="1:10" ht="18.75" customHeight="1" thickBot="1">
      <c r="A224" s="31" t="s">
        <v>135</v>
      </c>
      <c r="B224" s="57">
        <v>992</v>
      </c>
      <c r="C224" s="49" t="s">
        <v>49</v>
      </c>
      <c r="D224" s="49" t="s">
        <v>31</v>
      </c>
      <c r="E224" s="193"/>
      <c r="F224" s="194"/>
      <c r="G224" s="195"/>
      <c r="H224" s="56"/>
      <c r="I224" s="94">
        <f>SUM(I226)</f>
        <v>3</v>
      </c>
      <c r="J224" s="92">
        <f t="shared" ref="I224:J227" si="21">SUM(J225)</f>
        <v>3</v>
      </c>
    </row>
    <row r="225" spans="1:10" ht="19.5" customHeight="1" thickBot="1">
      <c r="A225" s="1" t="s">
        <v>85</v>
      </c>
      <c r="B225" s="26">
        <v>992</v>
      </c>
      <c r="C225" s="42" t="s">
        <v>49</v>
      </c>
      <c r="D225" s="42" t="s">
        <v>31</v>
      </c>
      <c r="E225" s="211">
        <v>8110100000</v>
      </c>
      <c r="F225" s="212"/>
      <c r="G225" s="213"/>
      <c r="H225" s="137"/>
      <c r="I225" s="93">
        <f>SUM(I227)</f>
        <v>3</v>
      </c>
      <c r="J225" s="92">
        <f>SUM(J227)</f>
        <v>3</v>
      </c>
    </row>
    <row r="226" spans="1:10" ht="33.75" customHeight="1" thickBot="1">
      <c r="A226" s="121" t="s">
        <v>38</v>
      </c>
      <c r="B226" s="190">
        <v>992</v>
      </c>
      <c r="C226" s="192" t="s">
        <v>49</v>
      </c>
      <c r="D226" s="192" t="s">
        <v>31</v>
      </c>
      <c r="E226" s="193">
        <v>8110142970</v>
      </c>
      <c r="F226" s="194"/>
      <c r="G226" s="185"/>
      <c r="H226" s="56">
        <v>200</v>
      </c>
      <c r="I226" s="99">
        <f>SUM(I227)</f>
        <v>3</v>
      </c>
      <c r="J226" s="94">
        <f>SUM(J227)</f>
        <v>3</v>
      </c>
    </row>
    <row r="227" spans="1:10" ht="28.5" customHeight="1" thickBot="1">
      <c r="A227" s="29" t="s">
        <v>39</v>
      </c>
      <c r="B227" s="167">
        <v>992</v>
      </c>
      <c r="C227" s="22" t="s">
        <v>49</v>
      </c>
      <c r="D227" s="22" t="s">
        <v>31</v>
      </c>
      <c r="E227" s="217">
        <v>8110142970</v>
      </c>
      <c r="F227" s="218"/>
      <c r="G227" s="219"/>
      <c r="H227" s="68">
        <v>240</v>
      </c>
      <c r="I227" s="102">
        <f t="shared" si="21"/>
        <v>3</v>
      </c>
      <c r="J227" s="102">
        <f t="shared" si="21"/>
        <v>3</v>
      </c>
    </row>
    <row r="228" spans="1:10" ht="19.5" customHeight="1" thickBot="1">
      <c r="A228" s="121" t="s">
        <v>105</v>
      </c>
      <c r="B228" s="165">
        <v>992</v>
      </c>
      <c r="C228" s="24" t="s">
        <v>49</v>
      </c>
      <c r="D228" s="24" t="s">
        <v>31</v>
      </c>
      <c r="E228" s="220">
        <v>8110142970</v>
      </c>
      <c r="F228" s="221"/>
      <c r="G228" s="222"/>
      <c r="H228" s="179">
        <v>244</v>
      </c>
      <c r="I228" s="94">
        <v>3</v>
      </c>
      <c r="J228" s="94">
        <v>3</v>
      </c>
    </row>
    <row r="229" spans="1:10" ht="18" customHeight="1" thickBot="1">
      <c r="A229" s="8" t="s">
        <v>108</v>
      </c>
      <c r="B229" s="26">
        <v>992</v>
      </c>
      <c r="C229" s="42" t="s">
        <v>110</v>
      </c>
      <c r="D229" s="42"/>
      <c r="E229" s="196"/>
      <c r="F229" s="197"/>
      <c r="G229" s="198"/>
      <c r="H229" s="137"/>
      <c r="I229" s="92">
        <f t="shared" ref="I229:J232" si="22">SUM(I230)</f>
        <v>164.89999999999998</v>
      </c>
      <c r="J229" s="92">
        <f t="shared" si="22"/>
        <v>164.89999999999998</v>
      </c>
    </row>
    <row r="230" spans="1:10" ht="17.25" customHeight="1" thickBot="1">
      <c r="A230" s="8" t="s">
        <v>85</v>
      </c>
      <c r="B230" s="159">
        <v>992</v>
      </c>
      <c r="C230" s="42" t="s">
        <v>110</v>
      </c>
      <c r="D230" s="42" t="s">
        <v>54</v>
      </c>
      <c r="E230" s="211">
        <v>8000000000</v>
      </c>
      <c r="F230" s="212"/>
      <c r="G230" s="213"/>
      <c r="H230" s="137"/>
      <c r="I230" s="92">
        <f t="shared" si="22"/>
        <v>164.89999999999998</v>
      </c>
      <c r="J230" s="92">
        <f t="shared" si="22"/>
        <v>164.89999999999998</v>
      </c>
    </row>
    <row r="231" spans="1:10" ht="27.75" customHeight="1" thickBot="1">
      <c r="A231" s="110" t="s">
        <v>109</v>
      </c>
      <c r="B231" s="26">
        <v>992</v>
      </c>
      <c r="C231" s="42" t="s">
        <v>110</v>
      </c>
      <c r="D231" s="42" t="s">
        <v>54</v>
      </c>
      <c r="E231" s="211">
        <v>8140000000</v>
      </c>
      <c r="F231" s="212"/>
      <c r="G231" s="213"/>
      <c r="H231" s="137"/>
      <c r="I231" s="92">
        <f t="shared" si="22"/>
        <v>164.89999999999998</v>
      </c>
      <c r="J231" s="92">
        <f t="shared" si="22"/>
        <v>164.89999999999998</v>
      </c>
    </row>
    <row r="232" spans="1:10" ht="26.25" thickBot="1">
      <c r="A232" s="8" t="s">
        <v>111</v>
      </c>
      <c r="B232" s="26">
        <v>992</v>
      </c>
      <c r="C232" s="42" t="s">
        <v>110</v>
      </c>
      <c r="D232" s="42" t="s">
        <v>54</v>
      </c>
      <c r="E232" s="211">
        <v>8140300000</v>
      </c>
      <c r="F232" s="212"/>
      <c r="G232" s="213"/>
      <c r="H232" s="137"/>
      <c r="I232" s="92">
        <f t="shared" si="22"/>
        <v>164.89999999999998</v>
      </c>
      <c r="J232" s="92">
        <f t="shared" si="22"/>
        <v>164.89999999999998</v>
      </c>
    </row>
    <row r="233" spans="1:10" ht="27" thickBot="1">
      <c r="A233" s="152" t="s">
        <v>112</v>
      </c>
      <c r="B233" s="145">
        <v>992</v>
      </c>
      <c r="C233" s="146" t="s">
        <v>110</v>
      </c>
      <c r="D233" s="146" t="s">
        <v>54</v>
      </c>
      <c r="E233" s="287">
        <v>8140345210</v>
      </c>
      <c r="F233" s="288"/>
      <c r="G233" s="289"/>
      <c r="H233" s="147"/>
      <c r="I233" s="92">
        <f>SUM(I234:I236)</f>
        <v>164.89999999999998</v>
      </c>
      <c r="J233" s="92">
        <f>SUM(J234:J236)</f>
        <v>164.89999999999998</v>
      </c>
    </row>
    <row r="234" spans="1:10" ht="26.25" thickBot="1">
      <c r="A234" s="148" t="s">
        <v>113</v>
      </c>
      <c r="B234" s="149">
        <v>992</v>
      </c>
      <c r="C234" s="150" t="s">
        <v>110</v>
      </c>
      <c r="D234" s="150" t="s">
        <v>54</v>
      </c>
      <c r="E234" s="290">
        <v>8140345211</v>
      </c>
      <c r="F234" s="290"/>
      <c r="G234" s="290"/>
      <c r="H234" s="168">
        <v>540</v>
      </c>
      <c r="I234" s="97">
        <v>56.6</v>
      </c>
      <c r="J234" s="97">
        <v>56.6</v>
      </c>
    </row>
    <row r="235" spans="1:10" ht="17.25" customHeight="1" thickBot="1">
      <c r="A235" s="151" t="s">
        <v>115</v>
      </c>
      <c r="B235" s="169">
        <v>992</v>
      </c>
      <c r="C235" s="169">
        <v>14</v>
      </c>
      <c r="D235" s="150" t="s">
        <v>54</v>
      </c>
      <c r="E235" s="291">
        <v>8140345212</v>
      </c>
      <c r="F235" s="291"/>
      <c r="G235" s="291"/>
      <c r="H235" s="169">
        <v>540</v>
      </c>
      <c r="I235" s="97">
        <v>61.5</v>
      </c>
      <c r="J235" s="97">
        <v>61.5</v>
      </c>
    </row>
    <row r="236" spans="1:10" ht="18" customHeight="1" thickBot="1">
      <c r="A236" s="148" t="s">
        <v>114</v>
      </c>
      <c r="B236" s="169">
        <v>992</v>
      </c>
      <c r="C236" s="169">
        <v>14</v>
      </c>
      <c r="D236" s="150" t="s">
        <v>54</v>
      </c>
      <c r="E236" s="291">
        <v>8140345213</v>
      </c>
      <c r="F236" s="291"/>
      <c r="G236" s="291"/>
      <c r="H236" s="169">
        <v>540</v>
      </c>
      <c r="I236" s="97">
        <v>46.8</v>
      </c>
      <c r="J236" s="97">
        <v>46.8</v>
      </c>
    </row>
  </sheetData>
  <mergeCells count="237">
    <mergeCell ref="E227:G227"/>
    <mergeCell ref="E228:G228"/>
    <mergeCell ref="E233:G233"/>
    <mergeCell ref="E234:G234"/>
    <mergeCell ref="E235:G235"/>
    <mergeCell ref="E236:G236"/>
    <mergeCell ref="E229:G229"/>
    <mergeCell ref="E230:G230"/>
    <mergeCell ref="E231:G231"/>
    <mergeCell ref="E232:G232"/>
    <mergeCell ref="E209:G209"/>
    <mergeCell ref="E210:G210"/>
    <mergeCell ref="E211:G211"/>
    <mergeCell ref="E212:G212"/>
    <mergeCell ref="E213:F213"/>
    <mergeCell ref="E204:G204"/>
    <mergeCell ref="E205:G205"/>
    <mergeCell ref="E206:G206"/>
    <mergeCell ref="E207:G207"/>
    <mergeCell ref="E208:G208"/>
    <mergeCell ref="E198:G198"/>
    <mergeCell ref="E199:G199"/>
    <mergeCell ref="E200:G200"/>
    <mergeCell ref="E201:G201"/>
    <mergeCell ref="E202:G202"/>
    <mergeCell ref="E203:G203"/>
    <mergeCell ref="E191:G191"/>
    <mergeCell ref="E192:G192"/>
    <mergeCell ref="E193:G193"/>
    <mergeCell ref="E194:G194"/>
    <mergeCell ref="E196:G196"/>
    <mergeCell ref="E197:G197"/>
    <mergeCell ref="E195:F195"/>
    <mergeCell ref="E185:G185"/>
    <mergeCell ref="E186:G186"/>
    <mergeCell ref="E187:G187"/>
    <mergeCell ref="E188:G188"/>
    <mergeCell ref="E189:G189"/>
    <mergeCell ref="E190:G190"/>
    <mergeCell ref="E179:G179"/>
    <mergeCell ref="E180:G180"/>
    <mergeCell ref="E181:G181"/>
    <mergeCell ref="E182:G182"/>
    <mergeCell ref="E183:G183"/>
    <mergeCell ref="E184:G184"/>
    <mergeCell ref="E175:G175"/>
    <mergeCell ref="E176:G176"/>
    <mergeCell ref="E177:G177"/>
    <mergeCell ref="E178:G178"/>
    <mergeCell ref="E171:G171"/>
    <mergeCell ref="E173:G173"/>
    <mergeCell ref="E174:G174"/>
    <mergeCell ref="E155:G155"/>
    <mergeCell ref="E156:G156"/>
    <mergeCell ref="E165:F165"/>
    <mergeCell ref="E166:F166"/>
    <mergeCell ref="E167:G167"/>
    <mergeCell ref="E168:G168"/>
    <mergeCell ref="E169:G169"/>
    <mergeCell ref="E170:G170"/>
    <mergeCell ref="E159:G159"/>
    <mergeCell ref="E160:G160"/>
    <mergeCell ref="E161:G161"/>
    <mergeCell ref="E162:G162"/>
    <mergeCell ref="E163:F163"/>
    <mergeCell ref="E164:F164"/>
    <mergeCell ref="E157:G157"/>
    <mergeCell ref="E158:G158"/>
    <mergeCell ref="E128:G128"/>
    <mergeCell ref="E129:G129"/>
    <mergeCell ref="E130:G130"/>
    <mergeCell ref="E131:G131"/>
    <mergeCell ref="E132:G132"/>
    <mergeCell ref="E139:G139"/>
    <mergeCell ref="E140:G140"/>
    <mergeCell ref="E91:G91"/>
    <mergeCell ref="E92:G92"/>
    <mergeCell ref="E93:G93"/>
    <mergeCell ref="E94:G94"/>
    <mergeCell ref="E109:G109"/>
    <mergeCell ref="E110:G110"/>
    <mergeCell ref="E111:G111"/>
    <mergeCell ref="E112:G112"/>
    <mergeCell ref="E113:G113"/>
    <mergeCell ref="E103:G103"/>
    <mergeCell ref="E104:G104"/>
    <mergeCell ref="E105:G105"/>
    <mergeCell ref="E106:G106"/>
    <mergeCell ref="E107:G107"/>
    <mergeCell ref="E108:G108"/>
    <mergeCell ref="E134:F134"/>
    <mergeCell ref="E85:G85"/>
    <mergeCell ref="E86:G86"/>
    <mergeCell ref="E87:G87"/>
    <mergeCell ref="E88:G88"/>
    <mergeCell ref="E89:G89"/>
    <mergeCell ref="E90:G90"/>
    <mergeCell ref="E79:G79"/>
    <mergeCell ref="E80:G80"/>
    <mergeCell ref="E81:G81"/>
    <mergeCell ref="E82:G82"/>
    <mergeCell ref="E83:G83"/>
    <mergeCell ref="E84:F84"/>
    <mergeCell ref="E73:G73"/>
    <mergeCell ref="E74:G74"/>
    <mergeCell ref="E75:G75"/>
    <mergeCell ref="E76:G76"/>
    <mergeCell ref="E77:G77"/>
    <mergeCell ref="E78:G78"/>
    <mergeCell ref="E67:G67"/>
    <mergeCell ref="E68:G68"/>
    <mergeCell ref="E69:G69"/>
    <mergeCell ref="E70:G70"/>
    <mergeCell ref="E71:G71"/>
    <mergeCell ref="E72:G72"/>
    <mergeCell ref="E61:G61"/>
    <mergeCell ref="E62:G62"/>
    <mergeCell ref="E63:G63"/>
    <mergeCell ref="E64:G64"/>
    <mergeCell ref="E65:G65"/>
    <mergeCell ref="E66:G66"/>
    <mergeCell ref="E56:G56"/>
    <mergeCell ref="E57:G57"/>
    <mergeCell ref="E58:G58"/>
    <mergeCell ref="E59:G59"/>
    <mergeCell ref="E60:G60"/>
    <mergeCell ref="E52:G52"/>
    <mergeCell ref="E53:G53"/>
    <mergeCell ref="E54:G54"/>
    <mergeCell ref="E55:G55"/>
    <mergeCell ref="E44:G44"/>
    <mergeCell ref="E45:G45"/>
    <mergeCell ref="E46:G46"/>
    <mergeCell ref="E47:G47"/>
    <mergeCell ref="E48:G48"/>
    <mergeCell ref="E42:G42"/>
    <mergeCell ref="E43:G43"/>
    <mergeCell ref="E37:G37"/>
    <mergeCell ref="E38:G38"/>
    <mergeCell ref="E39:G39"/>
    <mergeCell ref="E40:G40"/>
    <mergeCell ref="E41:G41"/>
    <mergeCell ref="E49:G49"/>
    <mergeCell ref="E50:G50"/>
    <mergeCell ref="E31:G31"/>
    <mergeCell ref="E32:G32"/>
    <mergeCell ref="E33:G33"/>
    <mergeCell ref="E34:G34"/>
    <mergeCell ref="E35:G35"/>
    <mergeCell ref="E36:G36"/>
    <mergeCell ref="E25:G25"/>
    <mergeCell ref="E26:G26"/>
    <mergeCell ref="E27:G27"/>
    <mergeCell ref="E28:G28"/>
    <mergeCell ref="E29:G29"/>
    <mergeCell ref="E30:G30"/>
    <mergeCell ref="E19:G19"/>
    <mergeCell ref="E20:F20"/>
    <mergeCell ref="E21:G21"/>
    <mergeCell ref="E22:G22"/>
    <mergeCell ref="E23:G23"/>
    <mergeCell ref="E24:G24"/>
    <mergeCell ref="E13:G13"/>
    <mergeCell ref="E14:G14"/>
    <mergeCell ref="E15:G15"/>
    <mergeCell ref="E16:G16"/>
    <mergeCell ref="E17:G17"/>
    <mergeCell ref="E18:G18"/>
    <mergeCell ref="I6:J6"/>
    <mergeCell ref="A8:J8"/>
    <mergeCell ref="E9:G9"/>
    <mergeCell ref="E10:G10"/>
    <mergeCell ref="E11:G11"/>
    <mergeCell ref="E12:G12"/>
    <mergeCell ref="C1:J1"/>
    <mergeCell ref="A2:J2"/>
    <mergeCell ref="A3:J3"/>
    <mergeCell ref="A5:J5"/>
    <mergeCell ref="A6:A7"/>
    <mergeCell ref="B6:B7"/>
    <mergeCell ref="C6:C7"/>
    <mergeCell ref="D6:D7"/>
    <mergeCell ref="E6:G7"/>
    <mergeCell ref="H6:H7"/>
    <mergeCell ref="E95:G95"/>
    <mergeCell ref="E96:G96"/>
    <mergeCell ref="E97:G97"/>
    <mergeCell ref="E98:G98"/>
    <mergeCell ref="E99:G99"/>
    <mergeCell ref="E100:G100"/>
    <mergeCell ref="E101:G101"/>
    <mergeCell ref="E172:G172"/>
    <mergeCell ref="E102:G102"/>
    <mergeCell ref="E114:G114"/>
    <mergeCell ref="E121:G121"/>
    <mergeCell ref="E122:G122"/>
    <mergeCell ref="E123:G123"/>
    <mergeCell ref="E124:G124"/>
    <mergeCell ref="E125:G125"/>
    <mergeCell ref="E126:G126"/>
    <mergeCell ref="E115:G115"/>
    <mergeCell ref="E116:G116"/>
    <mergeCell ref="E117:G117"/>
    <mergeCell ref="E118:G118"/>
    <mergeCell ref="E119:G119"/>
    <mergeCell ref="E120:G120"/>
    <mergeCell ref="E133:G133"/>
    <mergeCell ref="E127:G127"/>
    <mergeCell ref="E135:G135"/>
    <mergeCell ref="E136:G136"/>
    <mergeCell ref="E137:G137"/>
    <mergeCell ref="E149:G149"/>
    <mergeCell ref="E150:G150"/>
    <mergeCell ref="E151:G151"/>
    <mergeCell ref="E152:G152"/>
    <mergeCell ref="E153:G153"/>
    <mergeCell ref="E154:G154"/>
    <mergeCell ref="E141:G141"/>
    <mergeCell ref="E142:G142"/>
    <mergeCell ref="E143:G143"/>
    <mergeCell ref="E144:G144"/>
    <mergeCell ref="E145:G145"/>
    <mergeCell ref="E146:G146"/>
    <mergeCell ref="E147:G147"/>
    <mergeCell ref="E148:G148"/>
    <mergeCell ref="E224:G224"/>
    <mergeCell ref="E226:F226"/>
    <mergeCell ref="E215:G215"/>
    <mergeCell ref="E216:G216"/>
    <mergeCell ref="E217:G217"/>
    <mergeCell ref="E218:G218"/>
    <mergeCell ref="E219:G219"/>
    <mergeCell ref="E220:G220"/>
    <mergeCell ref="E221:G221"/>
    <mergeCell ref="E222:G222"/>
    <mergeCell ref="E223:G223"/>
    <mergeCell ref="E225:G225"/>
  </mergeCells>
  <pageMargins left="0.70866141732283472" right="0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01.01.2023г)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2021-11-11T11:23:05Z</dcterms:modified>
</cp:coreProperties>
</file>